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TSD\Desktop\RSP\SDM220s2026\"/>
    </mc:Choice>
  </mc:AlternateContent>
  <xr:revisionPtr revIDLastSave="0" documentId="8_{DE702F02-E50D-4936-9387-862CE4496120}" xr6:coauthVersionLast="47" xr6:coauthVersionMax="47" xr10:uidLastSave="{00000000-0000-0000-0000-000000000000}"/>
  <bookViews>
    <workbookView xWindow="-110" yWindow="-110" windowWidth="19420" windowHeight="10300" activeTab="1" xr2:uid="{78A354E3-2C1F-4689-A035-BC4C284F7C1F}"/>
  </bookViews>
  <sheets>
    <sheet name="Allowable Expenses" sheetId="2" r:id="rId1"/>
    <sheet name="CDReg blank" sheetId="1" r:id="rId2"/>
    <sheet name="TRANSACTIONS" sheetId="3" r:id="rId3"/>
  </sheets>
  <externalReferences>
    <externalReference r:id="rId4"/>
    <externalReference r:id="rId5"/>
    <externalReference r:id="rId6"/>
    <externalReference r:id="rId7"/>
  </externalReferences>
  <definedNames>
    <definedName name="list">[1]Sheet1!$B$1:$B$28</definedName>
    <definedName name="particulars">'[2]School Monthly Cash Program'!$A$11:$A$52</definedName>
    <definedName name="_xlnm.Print_Area" localSheetId="1">'CDReg blank'!$A$1:$L$44</definedName>
    <definedName name="_xlnm.Print_Titles" localSheetId="1">'CDReg blank'!$1:$2</definedName>
    <definedName name="table">'[2]School Monthly Cash Program'!$A$9:$C$52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2" i="1"/>
  <c r="K20" i="1"/>
  <c r="K34" i="1"/>
  <c r="K33" i="1"/>
  <c r="K32" i="1"/>
  <c r="K31" i="1"/>
  <c r="K30" i="1"/>
  <c r="K29" i="1"/>
  <c r="K28" i="1"/>
  <c r="I4" i="1" l="1"/>
  <c r="I3" i="1"/>
  <c r="C44" i="1"/>
  <c r="L35" i="1"/>
  <c r="L24" i="1"/>
  <c r="I24" i="1"/>
  <c r="H24" i="1"/>
  <c r="G24" i="1"/>
  <c r="E24" i="1"/>
  <c r="D24" i="1"/>
  <c r="K21" i="1"/>
  <c r="K19" i="1"/>
  <c r="K18" i="1"/>
  <c r="K17" i="1"/>
  <c r="F17" i="1"/>
  <c r="F19" i="1" s="1"/>
  <c r="F21" i="1" s="1"/>
  <c r="K16" i="1"/>
  <c r="K14" i="1"/>
  <c r="F14" i="1"/>
  <c r="F16" i="1" s="1"/>
  <c r="F18" i="1" s="1"/>
  <c r="F20" i="1" s="1"/>
  <c r="F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ICT Staff</author>
  </authors>
  <commentList>
    <comment ref="A5" authorId="0" shapeId="0" xr:uid="{B88AF636-4045-46C2-9DB3-2D5BCA6B0526}">
      <text>
        <r>
          <rPr>
            <b/>
            <sz val="9"/>
            <color indexed="81"/>
            <rFont val="Tahoma"/>
            <family val="2"/>
          </rPr>
          <t>Accounting:
including the Cooking Gas Expenses which was merged with Fuel, Oil and Lubricants Expenses, as per GAM 2015 (COA)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0" shapeId="0" xr:uid="{EFDE6586-6418-4BD9-8D3C-2D6048B860D8}">
      <text>
        <r>
          <rPr>
            <b/>
            <sz val="9"/>
            <color indexed="81"/>
            <rFont val="Tahoma"/>
            <family val="2"/>
          </rPr>
          <t>Accounting:
including the Repairs &amp; Maintenance - Electrification and Power which was merged into Repairs &amp; Maintenance - Other Structures as per GAM 2015 (COA)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 Ann G. Ramos</author>
  </authors>
  <commentList>
    <comment ref="J14" authorId="0" shapeId="0" xr:uid="{85A44E34-E997-42E5-9071-AD3AD0BC5D95}">
      <text>
        <r>
          <rPr>
            <b/>
            <sz val="9"/>
            <color indexed="81"/>
            <rFont val="Tahoma"/>
            <family val="2"/>
          </rPr>
          <t>Select account from the drop-down list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<sst xmlns="http://schemas.openxmlformats.org/spreadsheetml/2006/main" count="139" uniqueCount="124">
  <si>
    <t xml:space="preserve">CASH DISBURSEMENTS REGISTER </t>
  </si>
  <si>
    <t xml:space="preserve"> Entity Name: __________________________________________</t>
  </si>
  <si>
    <t xml:space="preserve"> Fund Cluster : _________________________________________</t>
  </si>
  <si>
    <t>Register No. : ___________________________________</t>
  </si>
  <si>
    <t>Sheet No. : _____________________________________</t>
  </si>
  <si>
    <t>Date</t>
  </si>
  <si>
    <t>Particulars</t>
  </si>
  <si>
    <t>Advances for 
Operating Expenses</t>
  </si>
  <si>
    <t>BREAKDOWN OF PAYMENTS</t>
  </si>
  <si>
    <t>(19901010)</t>
  </si>
  <si>
    <t>Amount</t>
  </si>
  <si>
    <t>Water Expenses</t>
  </si>
  <si>
    <t>Cable, Satellite, Telegraph and Radio Expenses</t>
  </si>
  <si>
    <t>Electricity Expenses</t>
  </si>
  <si>
    <t>O T H E R S</t>
  </si>
  <si>
    <t>Cash Advance</t>
  </si>
  <si>
    <t>Payments</t>
  </si>
  <si>
    <t>Balance</t>
  </si>
  <si>
    <t>Account Description</t>
  </si>
  <si>
    <t>UACS Object Code</t>
  </si>
  <si>
    <t>5020401000</t>
  </si>
  <si>
    <t>5020504000</t>
  </si>
  <si>
    <t>5020402000</t>
  </si>
  <si>
    <t>Totals</t>
  </si>
  <si>
    <t>Recapitulation:</t>
  </si>
  <si>
    <t>Total</t>
  </si>
  <si>
    <t>The total of the ‘Advances for Operating Expenses – Payments’ column must always be equal to the sum of the totals of the ‘Breakdown of Payments’ columns.</t>
  </si>
  <si>
    <t>CERTIFIED CORRECT:</t>
  </si>
  <si>
    <t>RECEIVED BY:</t>
  </si>
  <si>
    <t>________________________</t>
  </si>
  <si>
    <t>Signature over Printed Name</t>
  </si>
  <si>
    <t xml:space="preserve">  Date: ______________________</t>
  </si>
  <si>
    <t>Traveling Expense</t>
  </si>
  <si>
    <t>5 02 01 010 00</t>
  </si>
  <si>
    <t>Training Expense</t>
  </si>
  <si>
    <t>5 02 02 010 00</t>
  </si>
  <si>
    <t>Office Supplies Expense</t>
  </si>
  <si>
    <t>5 02 03 010 00</t>
  </si>
  <si>
    <t>Drugs &amp; Medicines Expense</t>
  </si>
  <si>
    <t>5 02 03 070 00</t>
  </si>
  <si>
    <t>Fuel, Oil &amp; Lubricants Expense</t>
  </si>
  <si>
    <t>5 02 03 090 00</t>
  </si>
  <si>
    <t>see note</t>
  </si>
  <si>
    <t>Other Supplies &amp; Materials Expense</t>
  </si>
  <si>
    <t>5 02 03 990 00</t>
  </si>
  <si>
    <t>Water Expense</t>
  </si>
  <si>
    <t>5 02 04 010 00</t>
  </si>
  <si>
    <t>Electricity Expense</t>
  </si>
  <si>
    <t>5 02 04 020 00</t>
  </si>
  <si>
    <t>Postage &amp; Courier Services</t>
  </si>
  <si>
    <t>5 02 05 010 00</t>
  </si>
  <si>
    <t>Telephone Expense - Mobile</t>
  </si>
  <si>
    <t>5 02 05 020 01</t>
  </si>
  <si>
    <t>Telephone Expense - Landline</t>
  </si>
  <si>
    <t>5 02 05 020 02</t>
  </si>
  <si>
    <t>Internet Subscription Expense</t>
  </si>
  <si>
    <t>5 02 05 030 00</t>
  </si>
  <si>
    <t>Cable, Satellite, Telegraph &amp; Radio Expense</t>
  </si>
  <si>
    <t>5 02 05 040 00</t>
  </si>
  <si>
    <t>Legal Services</t>
  </si>
  <si>
    <t>5 02 11 010 00</t>
  </si>
  <si>
    <t>Janitorial Services</t>
  </si>
  <si>
    <t>5 02 12 020 00</t>
  </si>
  <si>
    <t>Security Services</t>
  </si>
  <si>
    <t>5 02 12 030 00</t>
  </si>
  <si>
    <t>Other General Services</t>
  </si>
  <si>
    <t>5 02 12 990 00</t>
  </si>
  <si>
    <t>R &amp; M - Office Building</t>
  </si>
  <si>
    <t>5 02 13 040 01</t>
  </si>
  <si>
    <t>R &amp; M - School Building</t>
  </si>
  <si>
    <t>5 02 13 040 02</t>
  </si>
  <si>
    <t>R &amp; M - Other Structures</t>
  </si>
  <si>
    <t>5 02 13 040 99</t>
  </si>
  <si>
    <t>R &amp; M - Office Equipment</t>
  </si>
  <si>
    <t>5 02 13 050 02</t>
  </si>
  <si>
    <t>R &amp; M - ICT Equipment</t>
  </si>
  <si>
    <t>5 02 13 050 03</t>
  </si>
  <si>
    <t>R &amp; M - Transportation Equipment</t>
  </si>
  <si>
    <t>5 02 13 060 01</t>
  </si>
  <si>
    <t>R &amp; M - Furniture &amp; Fixtures</t>
  </si>
  <si>
    <t>5 02 13 070 00</t>
  </si>
  <si>
    <t>R &amp; M - Other Machines</t>
  </si>
  <si>
    <t>5 02 13 050 99</t>
  </si>
  <si>
    <t>Fidelity Bond Premium</t>
  </si>
  <si>
    <t>5 02 15 020 00</t>
  </si>
  <si>
    <t>Printing &amp; Publication Expense</t>
  </si>
  <si>
    <t>5 02 99 020 00</t>
  </si>
  <si>
    <t>Transportation &amp; Delivery Expense</t>
  </si>
  <si>
    <t>5 02 99 040 00</t>
  </si>
  <si>
    <t>Rent Expense (equipment)</t>
  </si>
  <si>
    <t>5 02 99 050 04</t>
  </si>
  <si>
    <t>Other MOOE</t>
  </si>
  <si>
    <t>5 02 99 990 99</t>
  </si>
  <si>
    <t>Semi- expandable- Office Equipment</t>
  </si>
  <si>
    <t>5 02 03 210 02</t>
  </si>
  <si>
    <t>Semi- expandable- ICT Equipment</t>
  </si>
  <si>
    <t>5 02 03 210 03</t>
  </si>
  <si>
    <t>Semi- expandable- Other Machinery &amp; Equipment</t>
  </si>
  <si>
    <t>5 02 03 210 99</t>
  </si>
  <si>
    <t>Semi- expandable- Furniture and Fixtures</t>
  </si>
  <si>
    <t>5 02 03 220 01</t>
  </si>
  <si>
    <t>Semi- expandable- Books</t>
  </si>
  <si>
    <t>5 02 03 220 02</t>
  </si>
  <si>
    <t>Accountable Forms Expenses</t>
  </si>
  <si>
    <t>5 02 03 020 00</t>
  </si>
  <si>
    <t>Payment for procurement of 2.1 Liter Gasoline</t>
  </si>
  <si>
    <t xml:space="preserve">Payment for cable expenses for the month of April 2026 </t>
  </si>
  <si>
    <t>Reimbursement of Transportation of [YOUR NAME] for the month of April 2026</t>
  </si>
  <si>
    <t>Payment for the honorarium of Security Watchman for the month of April 2026</t>
  </si>
  <si>
    <t>Payment for Water Expenses for the month of April 2026</t>
  </si>
  <si>
    <t>CHECK #: 0071564501       CHECK AMOUNT: P7,600.00 
Check Issuance to [YOUR NAME] for payment of various expenses</t>
  </si>
  <si>
    <t>Check No./ Check Amount/ DV No.</t>
  </si>
  <si>
    <t>DATE</t>
  </si>
  <si>
    <t>PARTICULARS</t>
  </si>
  <si>
    <t>AMOUNT</t>
  </si>
  <si>
    <t>CHECK#: 0071564503
Payment of Electricity for the period March 10- April 10, 2026</t>
  </si>
  <si>
    <t>CHECK#: 0071564502
Purchase of various school supplies</t>
  </si>
  <si>
    <t>In cell C14: Cash Advance March-April 2026</t>
  </si>
  <si>
    <t>digital signature over your printed name</t>
  </si>
  <si>
    <t>record here all transaction found in 'TRANSACTIONS' sheet</t>
  </si>
  <si>
    <t xml:space="preserve"> Sub-Office/District/Division: SDO CAPIZ</t>
  </si>
  <si>
    <t xml:space="preserve"> Municipality/City/Province: ROXAS CITY</t>
  </si>
  <si>
    <t>Station: SDO CAPIZ</t>
  </si>
  <si>
    <t>Amount
(refer to 'TRANSACTIONS' 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</si>
</sst>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0" x14ac:knownFonts="1">
    <font>
      <sz val="10"/>
      <name val="Arial"/>
    </font>
    <font>
      <b/>
      <sz val="12"/>
      <name val="Bookman Old Style"/>
      <family val="1"/>
    </font>
    <font>
      <sz val="14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8"/>
      <name val="Bookman Old Style"/>
      <family val="1"/>
    </font>
    <font>
      <sz val="9"/>
      <name val="Bookman Old Style"/>
      <family val="1"/>
    </font>
    <font>
      <sz val="10"/>
      <name val="Arial"/>
      <family val="2"/>
    </font>
    <font>
      <b/>
      <sz val="9"/>
      <color theme="1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b/>
      <i/>
      <sz val="11"/>
      <name val="Bookman Old Style"/>
      <family val="1"/>
    </font>
    <font>
      <b/>
      <sz val="9"/>
      <color rgb="FFFF0000"/>
      <name val="Bookman Old Style"/>
      <family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49" fontId="6" fillId="0" borderId="24" xfId="0" quotePrefix="1" applyNumberFormat="1" applyFont="1" applyBorder="1" applyAlignment="1">
      <alignment horizontal="center" vertical="center" wrapText="1"/>
    </xf>
    <xf numFmtId="49" fontId="6" fillId="0" borderId="23" xfId="0" quotePrefix="1" applyNumberFormat="1" applyFont="1" applyBorder="1" applyAlignment="1">
      <alignment horizontal="center" vertical="center" wrapText="1"/>
    </xf>
    <xf numFmtId="49" fontId="6" fillId="0" borderId="8" xfId="0" quotePrefix="1" applyNumberFormat="1" applyFont="1" applyBorder="1" applyAlignment="1">
      <alignment horizontal="center" vertical="center" wrapText="1"/>
    </xf>
    <xf numFmtId="0" fontId="7" fillId="0" borderId="0" xfId="0" applyFont="1"/>
    <xf numFmtId="49" fontId="8" fillId="0" borderId="25" xfId="0" quotePrefix="1" applyNumberFormat="1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43" fontId="8" fillId="0" borderId="26" xfId="1" applyFont="1" applyFill="1" applyBorder="1" applyAlignment="1">
      <alignment horizontal="left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43" fontId="8" fillId="0" borderId="19" xfId="1" applyFont="1" applyFill="1" applyBorder="1" applyAlignment="1">
      <alignment vertical="center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28" xfId="0" applyNumberFormat="1" applyFont="1" applyBorder="1" applyAlignment="1">
      <alignment horizontal="center" vertical="center" wrapText="1"/>
    </xf>
    <xf numFmtId="164" fontId="8" fillId="0" borderId="29" xfId="0" applyNumberFormat="1" applyFont="1" applyBorder="1" applyAlignment="1">
      <alignment horizontal="center" vertical="center" wrapText="1"/>
    </xf>
    <xf numFmtId="164" fontId="8" fillId="0" borderId="18" xfId="0" quotePrefix="1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164" fontId="8" fillId="0" borderId="29" xfId="0" applyNumberFormat="1" applyFont="1" applyBorder="1" applyAlignment="1">
      <alignment horizontal="left" vertical="center" wrapText="1"/>
    </xf>
    <xf numFmtId="164" fontId="8" fillId="0" borderId="19" xfId="0" applyNumberFormat="1" applyFont="1" applyBorder="1" applyAlignment="1">
      <alignment vertical="center"/>
    </xf>
    <xf numFmtId="164" fontId="8" fillId="0" borderId="19" xfId="0" applyNumberFormat="1" applyFont="1" applyBorder="1" applyAlignment="1">
      <alignment horizontal="center" vertical="center" wrapText="1"/>
    </xf>
    <xf numFmtId="43" fontId="8" fillId="0" borderId="18" xfId="1" applyFont="1" applyFill="1" applyBorder="1" applyAlignment="1">
      <alignment horizontal="center" vertical="center" wrapText="1"/>
    </xf>
    <xf numFmtId="164" fontId="8" fillId="0" borderId="30" xfId="0" applyNumberFormat="1" applyFont="1" applyBorder="1"/>
    <xf numFmtId="43" fontId="8" fillId="0" borderId="19" xfId="1" applyFont="1" applyFill="1" applyBorder="1" applyAlignment="1">
      <alignment horizontal="center" vertical="center" wrapText="1"/>
    </xf>
    <xf numFmtId="43" fontId="8" fillId="0" borderId="30" xfId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43" fontId="8" fillId="0" borderId="28" xfId="1" applyFont="1" applyFill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164" fontId="8" fillId="0" borderId="32" xfId="0" applyNumberFormat="1" applyFont="1" applyBorder="1" applyAlignment="1">
      <alignment horizontal="center" vertical="center" wrapText="1"/>
    </xf>
    <xf numFmtId="164" fontId="8" fillId="0" borderId="33" xfId="0" applyNumberFormat="1" applyFont="1" applyBorder="1" applyAlignment="1">
      <alignment horizontal="center" vertical="center" wrapText="1"/>
    </xf>
    <xf numFmtId="16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/>
    </xf>
    <xf numFmtId="0" fontId="7" fillId="0" borderId="19" xfId="0" applyFont="1" applyBorder="1"/>
    <xf numFmtId="0" fontId="3" fillId="0" borderId="19" xfId="0" applyFont="1" applyBorder="1" applyAlignment="1">
      <alignment horizontal="center"/>
    </xf>
    <xf numFmtId="43" fontId="7" fillId="0" borderId="36" xfId="1" applyFont="1" applyFill="1" applyBorder="1" applyAlignment="1">
      <alignment horizontal="center" vertical="center" wrapText="1"/>
    </xf>
    <xf numFmtId="43" fontId="7" fillId="0" borderId="37" xfId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43" fontId="7" fillId="0" borderId="38" xfId="1" applyFont="1" applyFill="1" applyBorder="1" applyAlignment="1">
      <alignment horizontal="center" vertical="center" wrapText="1"/>
    </xf>
    <xf numFmtId="43" fontId="7" fillId="0" borderId="39" xfId="1" applyFont="1" applyFill="1" applyBorder="1" applyAlignment="1">
      <alignment horizontal="center" vertical="center" wrapText="1"/>
    </xf>
    <xf numFmtId="43" fontId="7" fillId="0" borderId="40" xfId="1" applyFont="1" applyFill="1" applyBorder="1" applyAlignment="1">
      <alignment horizontal="center" vertical="center" wrapText="1"/>
    </xf>
    <xf numFmtId="164" fontId="7" fillId="0" borderId="29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43" fontId="7" fillId="0" borderId="41" xfId="1" applyFont="1" applyFill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164" fontId="11" fillId="0" borderId="42" xfId="0" applyNumberFormat="1" applyFont="1" applyBorder="1" applyAlignment="1">
      <alignment horizontal="left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/>
    </xf>
    <xf numFmtId="0" fontId="8" fillId="0" borderId="19" xfId="0" applyFont="1" applyBorder="1"/>
    <xf numFmtId="43" fontId="8" fillId="0" borderId="45" xfId="1" applyFont="1" applyFill="1" applyBorder="1" applyAlignment="1">
      <alignment horizontal="center" vertical="center" wrapText="1"/>
    </xf>
    <xf numFmtId="43" fontId="8" fillId="0" borderId="46" xfId="1" applyFont="1" applyFill="1" applyBorder="1" applyAlignment="1">
      <alignment horizontal="center" vertical="center" wrapText="1"/>
    </xf>
    <xf numFmtId="164" fontId="12" fillId="0" borderId="29" xfId="0" applyNumberFormat="1" applyFont="1" applyBorder="1" applyAlignment="1">
      <alignment horizontal="center" vertical="center" wrapText="1"/>
    </xf>
    <xf numFmtId="164" fontId="8" fillId="0" borderId="47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left" vertical="center"/>
    </xf>
    <xf numFmtId="43" fontId="11" fillId="0" borderId="48" xfId="1" applyFont="1" applyFill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/>
    </xf>
    <xf numFmtId="0" fontId="7" fillId="0" borderId="8" xfId="0" applyFont="1" applyBorder="1"/>
    <xf numFmtId="164" fontId="12" fillId="0" borderId="22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164" fontId="4" fillId="0" borderId="7" xfId="0" applyNumberFormat="1" applyFont="1" applyBorder="1"/>
    <xf numFmtId="164" fontId="4" fillId="0" borderId="49" xfId="0" applyNumberFormat="1" applyFont="1" applyBorder="1"/>
    <xf numFmtId="49" fontId="4" fillId="0" borderId="51" xfId="0" applyNumberFormat="1" applyFont="1" applyBorder="1" applyAlignment="1">
      <alignment horizontal="center"/>
    </xf>
    <xf numFmtId="164" fontId="4" fillId="0" borderId="52" xfId="0" applyNumberFormat="1" applyFont="1" applyBorder="1"/>
    <xf numFmtId="164" fontId="4" fillId="0" borderId="16" xfId="0" applyNumberFormat="1" applyFont="1" applyBorder="1"/>
    <xf numFmtId="0" fontId="6" fillId="0" borderId="51" xfId="0" applyFont="1" applyBorder="1"/>
    <xf numFmtId="0" fontId="6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28" xfId="0" applyNumberFormat="1" applyFont="1" applyBorder="1"/>
    <xf numFmtId="164" fontId="4" fillId="0" borderId="0" xfId="0" applyNumberFormat="1" applyFont="1" applyAlignment="1">
      <alignment wrapText="1"/>
    </xf>
    <xf numFmtId="164" fontId="4" fillId="0" borderId="7" xfId="0" applyNumberFormat="1" applyFont="1" applyBorder="1" applyAlignment="1">
      <alignment horizontal="left" vertical="top"/>
    </xf>
    <xf numFmtId="164" fontId="4" fillId="0" borderId="7" xfId="0" applyNumberFormat="1" applyFont="1" applyBorder="1" applyAlignment="1">
      <alignment vertical="top"/>
    </xf>
    <xf numFmtId="164" fontId="4" fillId="0" borderId="49" xfId="0" applyNumberFormat="1" applyFont="1" applyBorder="1" applyAlignment="1">
      <alignment vertical="top"/>
    </xf>
    <xf numFmtId="164" fontId="4" fillId="0" borderId="8" xfId="0" applyNumberFormat="1" applyFont="1" applyBorder="1"/>
    <xf numFmtId="49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9" fillId="0" borderId="0" xfId="0" applyFont="1"/>
    <xf numFmtId="14" fontId="9" fillId="0" borderId="0" xfId="0" applyNumberFormat="1" applyFont="1"/>
    <xf numFmtId="0" fontId="9" fillId="0" borderId="30" xfId="0" applyFont="1" applyBorder="1"/>
    <xf numFmtId="0" fontId="9" fillId="0" borderId="30" xfId="0" applyFont="1" applyBorder="1" applyAlignment="1">
      <alignment vertical="center"/>
    </xf>
    <xf numFmtId="43" fontId="9" fillId="0" borderId="30" xfId="1" applyFont="1" applyFill="1" applyBorder="1" applyAlignment="1">
      <alignment horizontal="left" vertical="center" wrapText="1"/>
    </xf>
    <xf numFmtId="14" fontId="9" fillId="0" borderId="30" xfId="0" applyNumberFormat="1" applyFont="1" applyBorder="1"/>
    <xf numFmtId="0" fontId="9" fillId="0" borderId="30" xfId="0" applyFont="1" applyBorder="1" applyAlignment="1">
      <alignment wrapText="1"/>
    </xf>
    <xf numFmtId="43" fontId="9" fillId="0" borderId="30" xfId="1" applyFont="1" applyBorder="1"/>
    <xf numFmtId="164" fontId="11" fillId="0" borderId="29" xfId="0" applyNumberFormat="1" applyFont="1" applyBorder="1" applyAlignment="1">
      <alignment horizontal="left" vertical="center" wrapText="1"/>
    </xf>
    <xf numFmtId="164" fontId="11" fillId="0" borderId="18" xfId="0" quotePrefix="1" applyNumberFormat="1" applyFont="1" applyBorder="1" applyAlignment="1">
      <alignment horizontal="center" vertical="center" wrapText="1"/>
    </xf>
    <xf numFmtId="43" fontId="11" fillId="0" borderId="19" xfId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164" fontId="7" fillId="0" borderId="18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left" vertical="center" wrapText="1"/>
    </xf>
    <xf numFmtId="164" fontId="7" fillId="0" borderId="29" xfId="0" applyNumberFormat="1" applyFont="1" applyBorder="1" applyAlignment="1">
      <alignment horizontal="left" vertical="center" wrapText="1"/>
    </xf>
    <xf numFmtId="49" fontId="19" fillId="0" borderId="25" xfId="0" quotePrefix="1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center"/>
    </xf>
    <xf numFmtId="164" fontId="4" fillId="0" borderId="7" xfId="0" applyNumberFormat="1" applyFont="1" applyBorder="1" applyAlignment="1">
      <alignment horizontal="left" vertical="top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8" fillId="0" borderId="50" xfId="0" quotePrefix="1" applyNumberFormat="1" applyFont="1" applyBorder="1" applyAlignment="1">
      <alignment horizontal="left" vertical="center" wrapText="1"/>
    </xf>
    <xf numFmtId="164" fontId="8" fillId="0" borderId="43" xfId="0" quotePrefix="1" applyNumberFormat="1" applyFont="1" applyBorder="1" applyAlignment="1">
      <alignment horizontal="left" vertical="center" wrapText="1"/>
    </xf>
    <xf numFmtId="164" fontId="8" fillId="0" borderId="44" xfId="0" quotePrefix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6" xfId="0" quotePrefix="1" applyNumberFormat="1" applyFont="1" applyBorder="1" applyAlignment="1">
      <alignment horizontal="center" vertical="center"/>
    </xf>
    <xf numFmtId="164" fontId="4" fillId="0" borderId="7" xfId="0" quotePrefix="1" applyNumberFormat="1" applyFont="1" applyBorder="1" applyAlignment="1">
      <alignment horizontal="center" vertical="center"/>
    </xf>
    <xf numFmtId="164" fontId="4" fillId="0" borderId="8" xfId="0" quotePrefix="1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23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quotePrefix="1" applyNumberFormat="1" applyFont="1" applyBorder="1" applyAlignment="1">
      <alignment horizontal="center" vertical="center"/>
    </xf>
    <xf numFmtId="164" fontId="3" fillId="0" borderId="4" xfId="0" quotePrefix="1" applyNumberFormat="1" applyFont="1" applyBorder="1" applyAlignment="1">
      <alignment horizontal="center" vertical="center"/>
    </xf>
    <xf numFmtId="164" fontId="3" fillId="0" borderId="7" xfId="0" quotePrefix="1" applyNumberFormat="1" applyFont="1" applyBorder="1" applyAlignment="1">
      <alignment horizontal="center" vertical="center"/>
    </xf>
    <xf numFmtId="164" fontId="3" fillId="0" borderId="8" xfId="0" quotePrefix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609600</xdr:colOff>
      <xdr:row>0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C755A1-64EB-40BE-BF55-58190BF867A6}"/>
            </a:ext>
          </a:extLst>
        </xdr:cNvPr>
        <xdr:cNvSpPr txBox="1"/>
      </xdr:nvSpPr>
      <xdr:spPr>
        <a:xfrm>
          <a:off x="19050" y="9525"/>
          <a:ext cx="13589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PH" sz="800" b="0" i="1">
              <a:latin typeface="Arial Narrow" panose="020B0606020202030204" pitchFamily="34" charset="0"/>
            </a:rPr>
            <a:t>SL</a:t>
          </a:r>
          <a:r>
            <a:rPr lang="en-PH" sz="800" b="0" i="1" baseline="0">
              <a:latin typeface="Arial Narrow" panose="020B0606020202030204" pitchFamily="34" charset="0"/>
            </a:rPr>
            <a:t> DO Form No. 09</a:t>
          </a:r>
          <a:endParaRPr lang="en-PH" sz="800" b="0" i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;\2016\Hilaan\201605\cd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ktop\New%20forms%20MOOE-roan\Report-of-Disburs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SKILLS_EXERCISES/Cash-Disbursements%20Register%20(CDR).xlsx" TargetMode="External"/><Relationship Id="rId2" Type="http://schemas.openxmlformats.org/officeDocument/2006/relationships/externalLinkPath" Target="file:///C:\Users\ASITSD\Desktop\RSP\SKILLS_EXERCISES\Cash-Disbursements%20Register%20(CDR).xlsx" TargetMode="External"/><Relationship Id="rId1" Type="http://schemas.openxmlformats.org/officeDocument/2006/relationships/externalLinkPath" Target="/Users/ASITSD/Desktop/RSP/SKILLS_EXERCISES/Cash-Disbursements%20Register%20(CDR)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ocuments/TNES/MOOE/Cash-Disbursements%20Register%20(CDR).xlsx" TargetMode="External"/><Relationship Id="rId2" Type="http://schemas.openxmlformats.org/officeDocument/2006/relationships/externalLinkPath" Target="file:///C:\Users\ASITSD\Documents\TNES\MOOE\Cash-Disbursements%20Register%20(CDR).xlsx" TargetMode="External"/><Relationship Id="rId1" Type="http://schemas.openxmlformats.org/officeDocument/2006/relationships/externalLinkPath" Target="/Users/ASITSD/Documents/TNES/MOOE/Cash-Disbursements%20Register%20(CD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"/>
      <sheetName val="UACS Chart of Accts."/>
      <sheetName val="Sheet1"/>
    </sheetNames>
    <sheetDataSet>
      <sheetData sheetId="0"/>
      <sheetData sheetId="1"/>
      <sheetData sheetId="2">
        <row r="1">
          <cell r="B1" t="str">
            <v>Traveling Expenses-Local</v>
          </cell>
        </row>
        <row r="2">
          <cell r="B2" t="str">
            <v>Training Expenses</v>
          </cell>
        </row>
        <row r="3">
          <cell r="B3" t="str">
            <v>Office Supplies Expenses</v>
          </cell>
        </row>
        <row r="4">
          <cell r="B4" t="str">
            <v>Drugs and Medicine Expenses</v>
          </cell>
        </row>
        <row r="5">
          <cell r="B5" t="str">
            <v>Gasoline, Oil and Lubricants Expense</v>
          </cell>
        </row>
        <row r="6">
          <cell r="B6" t="str">
            <v xml:space="preserve">Other Supplies Expense </v>
          </cell>
        </row>
        <row r="7">
          <cell r="B7" t="str">
            <v>Water Expense</v>
          </cell>
        </row>
        <row r="8">
          <cell r="B8" t="str">
            <v xml:space="preserve">Electricity </v>
          </cell>
        </row>
        <row r="9">
          <cell r="B9" t="str">
            <v>Cooking Gas Expenses</v>
          </cell>
        </row>
        <row r="10">
          <cell r="B10" t="str">
            <v>Postage &amp; Delivery</v>
          </cell>
        </row>
        <row r="11">
          <cell r="B11" t="str">
            <v>Telephone Expense - Landline</v>
          </cell>
        </row>
        <row r="12">
          <cell r="B12" t="str">
            <v>Telephone Expense - Mobile</v>
          </cell>
        </row>
        <row r="13">
          <cell r="B13" t="str">
            <v xml:space="preserve">Internet Expenses </v>
          </cell>
        </row>
        <row r="14">
          <cell r="B14" t="str">
            <v>Cable, Satelite, Telegraph</v>
          </cell>
        </row>
        <row r="15">
          <cell r="B15" t="str">
            <v>Printing &amp; Binding Expense</v>
          </cell>
        </row>
        <row r="16">
          <cell r="B16" t="str">
            <v>Rent Expense</v>
          </cell>
        </row>
        <row r="17">
          <cell r="B17" t="str">
            <v>Transportation &amp; Delivery Expense</v>
          </cell>
        </row>
        <row r="18">
          <cell r="B18" t="str">
            <v xml:space="preserve">General Services </v>
          </cell>
        </row>
        <row r="19">
          <cell r="B19" t="str">
            <v>Janitorial Services</v>
          </cell>
        </row>
        <row r="20">
          <cell r="B20" t="str">
            <v>Security Services</v>
          </cell>
        </row>
        <row r="21">
          <cell r="B21" t="str">
            <v>Rep &amp; Main - Elec &amp; Power</v>
          </cell>
        </row>
        <row r="22">
          <cell r="B22" t="str">
            <v>Rep &amp; Main - Office Bldg.</v>
          </cell>
        </row>
        <row r="23">
          <cell r="B23" t="str">
            <v>Rep &amp; Main - Schl. Bldg.</v>
          </cell>
        </row>
        <row r="24">
          <cell r="B24" t="str">
            <v>Rep &amp; Main - Other Structure</v>
          </cell>
        </row>
        <row r="25">
          <cell r="B25" t="str">
            <v>Rep &amp; Main - Office Eqpt.</v>
          </cell>
        </row>
        <row r="26">
          <cell r="B26" t="str">
            <v>Rep &amp; Main - Fur. &amp; Fixtures</v>
          </cell>
        </row>
        <row r="27">
          <cell r="B27" t="str">
            <v>Rep &amp; Main - IT Eqpt.</v>
          </cell>
        </row>
        <row r="28">
          <cell r="B28" t="str">
            <v>Fidelity Bond Premium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d"/>
      <sheetName val="School Monthly Cash Program"/>
    </sheetNames>
    <sheetDataSet>
      <sheetData sheetId="0" refreshError="1"/>
      <sheetData sheetId="1" refreshError="1">
        <row r="9">
          <cell r="A9">
            <v>0</v>
          </cell>
          <cell r="B9">
            <v>0</v>
          </cell>
          <cell r="C9">
            <v>0</v>
          </cell>
        </row>
        <row r="10">
          <cell r="A10">
            <v>0</v>
          </cell>
          <cell r="B10">
            <v>0</v>
          </cell>
          <cell r="C10">
            <v>0</v>
          </cell>
        </row>
        <row r="11">
          <cell r="A11" t="str">
            <v>Traveling Expense</v>
          </cell>
          <cell r="B11">
            <v>0</v>
          </cell>
          <cell r="C11" t="str">
            <v>5 02 01 010 00</v>
          </cell>
        </row>
        <row r="12">
          <cell r="A12" t="str">
            <v>Training Expense</v>
          </cell>
          <cell r="B12">
            <v>0</v>
          </cell>
          <cell r="C12" t="str">
            <v>5 02 02 010 00</v>
          </cell>
        </row>
        <row r="13">
          <cell r="A13" t="str">
            <v>Office Supplies Expense</v>
          </cell>
          <cell r="B13">
            <v>0</v>
          </cell>
          <cell r="C13" t="str">
            <v>5 02 03 010 00</v>
          </cell>
        </row>
        <row r="14">
          <cell r="A14" t="str">
            <v>Food Supplies Expense</v>
          </cell>
          <cell r="B14">
            <v>0</v>
          </cell>
          <cell r="C14" t="str">
            <v>5 02 03 050 00</v>
          </cell>
        </row>
        <row r="15">
          <cell r="A15" t="str">
            <v>Drugs &amp; Medicines Expense</v>
          </cell>
          <cell r="B15">
            <v>0</v>
          </cell>
          <cell r="C15" t="str">
            <v>5 02 03 070 00</v>
          </cell>
        </row>
        <row r="16">
          <cell r="A16" t="str">
            <v>Fuel, Oil &amp; Lubricants Expense</v>
          </cell>
          <cell r="B16">
            <v>0</v>
          </cell>
          <cell r="C16" t="str">
            <v>5 02 03 090 00</v>
          </cell>
        </row>
        <row r="17">
          <cell r="A17" t="str">
            <v>Cooking Gas Expense</v>
          </cell>
          <cell r="B17">
            <v>0</v>
          </cell>
          <cell r="C17" t="str">
            <v>5 02 03 090 00</v>
          </cell>
        </row>
        <row r="18">
          <cell r="A18" t="str">
            <v>Chalk Allowance</v>
          </cell>
          <cell r="B18">
            <v>0</v>
          </cell>
          <cell r="C18" t="str">
            <v>5 02 03 110 02</v>
          </cell>
        </row>
        <row r="19">
          <cell r="A19" t="str">
            <v>Semi-Expendable Expenses - Office Equipment</v>
          </cell>
          <cell r="B19">
            <v>0</v>
          </cell>
          <cell r="C19" t="str">
            <v>5 02 03 210 02</v>
          </cell>
        </row>
        <row r="20">
          <cell r="A20" t="str">
            <v>Semi-Expendable Expenses - ICT Equipment</v>
          </cell>
          <cell r="B20">
            <v>0</v>
          </cell>
          <cell r="C20" t="str">
            <v>5 02 03 210 03</v>
          </cell>
        </row>
        <row r="21">
          <cell r="A21" t="str">
            <v>Semi-Expendable Expenses - Other Machinery &amp; Equipment</v>
          </cell>
          <cell r="B21">
            <v>0</v>
          </cell>
          <cell r="C21" t="str">
            <v>5 02 03 210 99</v>
          </cell>
        </row>
        <row r="22">
          <cell r="A22" t="str">
            <v>Other Supplies &amp; Materials Expense</v>
          </cell>
          <cell r="B22">
            <v>0</v>
          </cell>
          <cell r="C22" t="str">
            <v>5 02 03 990 00</v>
          </cell>
        </row>
        <row r="23">
          <cell r="A23" t="str">
            <v xml:space="preserve">Water Expense </v>
          </cell>
          <cell r="B23">
            <v>0</v>
          </cell>
          <cell r="C23" t="str">
            <v>5 02 04 010 00</v>
          </cell>
        </row>
        <row r="24">
          <cell r="A24" t="str">
            <v>Electricity Expense</v>
          </cell>
          <cell r="B24">
            <v>0</v>
          </cell>
          <cell r="C24" t="str">
            <v>5 02 04 020 00</v>
          </cell>
        </row>
        <row r="25">
          <cell r="A25" t="str">
            <v>Postage &amp; Courier Services</v>
          </cell>
          <cell r="B25">
            <v>0</v>
          </cell>
          <cell r="C25" t="str">
            <v>5 02 05 010 00</v>
          </cell>
        </row>
        <row r="26">
          <cell r="A26" t="str">
            <v>Telephone Expense - Mobile</v>
          </cell>
          <cell r="B26">
            <v>0</v>
          </cell>
          <cell r="C26" t="str">
            <v>5 02 05 020 01</v>
          </cell>
        </row>
        <row r="27">
          <cell r="A27" t="str">
            <v>Telephone Expense - Landline</v>
          </cell>
          <cell r="B27">
            <v>0</v>
          </cell>
          <cell r="C27" t="str">
            <v>5 02 05 020 02</v>
          </cell>
        </row>
        <row r="28">
          <cell r="A28" t="str">
            <v>Internet Subscription Expense</v>
          </cell>
          <cell r="B28">
            <v>0</v>
          </cell>
          <cell r="C28" t="str">
            <v>5 02 05 030 00</v>
          </cell>
        </row>
        <row r="29">
          <cell r="A29" t="str">
            <v>Cable, Satellite, Telegraph &amp; Radio Expense</v>
          </cell>
          <cell r="B29">
            <v>0</v>
          </cell>
          <cell r="C29" t="str">
            <v>5 02 05 040 00</v>
          </cell>
        </row>
        <row r="30">
          <cell r="A30" t="str">
            <v>Extraordinary &amp; Miscellaneous Expense</v>
          </cell>
          <cell r="B30">
            <v>0</v>
          </cell>
          <cell r="C30" t="str">
            <v>5 02 10 030 00</v>
          </cell>
        </row>
        <row r="31">
          <cell r="A31" t="str">
            <v>Legal Services</v>
          </cell>
          <cell r="B31">
            <v>0</v>
          </cell>
          <cell r="C31" t="str">
            <v>5 02 11 010 00</v>
          </cell>
        </row>
        <row r="32">
          <cell r="A32" t="str">
            <v>Other Professional Services</v>
          </cell>
          <cell r="B32">
            <v>0</v>
          </cell>
          <cell r="C32" t="str">
            <v>5 02 11 990 00</v>
          </cell>
        </row>
        <row r="33">
          <cell r="A33" t="str">
            <v>Janitorial Services</v>
          </cell>
          <cell r="B33">
            <v>0</v>
          </cell>
          <cell r="C33" t="str">
            <v>5 02 12 020 00</v>
          </cell>
        </row>
        <row r="34">
          <cell r="A34" t="str">
            <v>Security Services</v>
          </cell>
          <cell r="B34">
            <v>0</v>
          </cell>
          <cell r="C34" t="str">
            <v>5 02 12 030 00</v>
          </cell>
        </row>
        <row r="35">
          <cell r="A35" t="str">
            <v>Other General Services</v>
          </cell>
          <cell r="B35">
            <v>0</v>
          </cell>
          <cell r="C35" t="str">
            <v>5 02 12 990 00</v>
          </cell>
        </row>
        <row r="36">
          <cell r="A36" t="str">
            <v>R &amp; M - Office Building</v>
          </cell>
          <cell r="B36">
            <v>0</v>
          </cell>
          <cell r="C36" t="str">
            <v>5 02 13 040 01</v>
          </cell>
        </row>
        <row r="37">
          <cell r="A37" t="str">
            <v>R &amp; M - School Building</v>
          </cell>
          <cell r="B37">
            <v>0</v>
          </cell>
          <cell r="C37" t="str">
            <v>5 02 13 040 02</v>
          </cell>
        </row>
        <row r="38">
          <cell r="A38" t="str">
            <v>R &amp; M - Electrification &amp; Power</v>
          </cell>
          <cell r="B38">
            <v>0</v>
          </cell>
          <cell r="C38" t="str">
            <v>5 02 13 040 99</v>
          </cell>
        </row>
        <row r="39">
          <cell r="A39" t="str">
            <v>R &amp; M - Other Structures</v>
          </cell>
          <cell r="B39">
            <v>0</v>
          </cell>
          <cell r="C39" t="str">
            <v>5 02 13 040 99</v>
          </cell>
        </row>
        <row r="40">
          <cell r="A40" t="str">
            <v>R &amp; M - Office Equipment</v>
          </cell>
          <cell r="B40">
            <v>0</v>
          </cell>
          <cell r="C40" t="str">
            <v>5 02 13 050 02</v>
          </cell>
        </row>
        <row r="41">
          <cell r="A41" t="str">
            <v>R &amp; M - ICT Equipment</v>
          </cell>
          <cell r="B41">
            <v>0</v>
          </cell>
          <cell r="C41" t="str">
            <v>5 02 13 050 03</v>
          </cell>
        </row>
        <row r="42">
          <cell r="A42" t="str">
            <v>R &amp; M - Transportation Equipment</v>
          </cell>
          <cell r="B42">
            <v>0</v>
          </cell>
          <cell r="C42" t="str">
            <v>5 02 13 060 01</v>
          </cell>
        </row>
        <row r="43">
          <cell r="A43" t="str">
            <v>R &amp; M - Furniture &amp; Fixtures</v>
          </cell>
          <cell r="B43">
            <v>0</v>
          </cell>
          <cell r="C43" t="str">
            <v>5 02 13 070 00</v>
          </cell>
        </row>
        <row r="44">
          <cell r="A44" t="str">
            <v>Fidelity Bond Premium</v>
          </cell>
          <cell r="B44">
            <v>0</v>
          </cell>
          <cell r="C44" t="str">
            <v>5 02 15 020 00</v>
          </cell>
        </row>
        <row r="45">
          <cell r="A45" t="str">
            <v>Printing &amp; Publication Expense</v>
          </cell>
          <cell r="B45">
            <v>0</v>
          </cell>
          <cell r="C45" t="str">
            <v>5 02 99 020 00</v>
          </cell>
        </row>
        <row r="46">
          <cell r="A46" t="str">
            <v>Representation Expense</v>
          </cell>
          <cell r="B46">
            <v>0</v>
          </cell>
          <cell r="C46" t="str">
            <v>5 02 99 030 00</v>
          </cell>
        </row>
        <row r="47">
          <cell r="A47" t="str">
            <v>Transportation &amp; Delivery Expense</v>
          </cell>
          <cell r="B47">
            <v>0</v>
          </cell>
          <cell r="C47" t="str">
            <v>5 02 99 040 00</v>
          </cell>
        </row>
        <row r="48">
          <cell r="A48" t="str">
            <v>Rent Expense (equipment)</v>
          </cell>
          <cell r="B48">
            <v>0</v>
          </cell>
          <cell r="C48" t="str">
            <v>5 02 99 050 04</v>
          </cell>
        </row>
        <row r="49">
          <cell r="A49" t="str">
            <v>Subscription Expense</v>
          </cell>
          <cell r="B49">
            <v>0</v>
          </cell>
          <cell r="C49" t="str">
            <v>5 02 99 070 00</v>
          </cell>
        </row>
        <row r="50">
          <cell r="A50" t="str">
            <v>Other MOOE</v>
          </cell>
          <cell r="B50">
            <v>0</v>
          </cell>
          <cell r="C50" t="str">
            <v>5 02 99 990 99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Reg Sample"/>
      <sheetName val="CDReg blank"/>
      <sheetName val="Allowable Expenses"/>
    </sheetNames>
    <sheetDataSet>
      <sheetData sheetId="0"/>
      <sheetData sheetId="1"/>
      <sheetData sheetId="2">
        <row r="1">
          <cell r="A1" t="str">
            <v>Traveling Expense</v>
          </cell>
          <cell r="B1" t="str">
            <v>5 02 01 010 00</v>
          </cell>
        </row>
        <row r="2">
          <cell r="A2" t="str">
            <v>Training Expense</v>
          </cell>
          <cell r="B2" t="str">
            <v>5 02 02 010 00</v>
          </cell>
        </row>
        <row r="3">
          <cell r="A3" t="str">
            <v>Office Supplies Expense</v>
          </cell>
          <cell r="B3" t="str">
            <v>5 02 03 010 00</v>
          </cell>
        </row>
        <row r="4">
          <cell r="A4" t="str">
            <v>Drugs &amp; Medicines Expense</v>
          </cell>
          <cell r="B4" t="str">
            <v>5 02 03 070 00</v>
          </cell>
        </row>
        <row r="5">
          <cell r="A5" t="str">
            <v>Fuel, Oil &amp; Lubricants Expense</v>
          </cell>
          <cell r="B5" t="str">
            <v>5 02 03 090 00</v>
          </cell>
        </row>
        <row r="6">
          <cell r="A6" t="str">
            <v>Other Supplies &amp; Materials Expense</v>
          </cell>
          <cell r="B6" t="str">
            <v>5 02 03 990 00</v>
          </cell>
        </row>
        <row r="7">
          <cell r="A7" t="str">
            <v>Water Expense</v>
          </cell>
          <cell r="B7" t="str">
            <v>5 02 04 010 00</v>
          </cell>
        </row>
        <row r="8">
          <cell r="A8" t="str">
            <v>Electricity Expense</v>
          </cell>
          <cell r="B8" t="str">
            <v>5 02 04 020 00</v>
          </cell>
        </row>
        <row r="9">
          <cell r="A9" t="str">
            <v>Postage &amp; Courier Services</v>
          </cell>
          <cell r="B9" t="str">
            <v>5 02 05 010 00</v>
          </cell>
        </row>
        <row r="10">
          <cell r="A10" t="str">
            <v>Telephone Expense - Mobile</v>
          </cell>
          <cell r="B10" t="str">
            <v>5 02 05 020 01</v>
          </cell>
        </row>
        <row r="11">
          <cell r="A11" t="str">
            <v>Telephone Expense - Landline</v>
          </cell>
          <cell r="B11" t="str">
            <v>5 02 05 020 02</v>
          </cell>
        </row>
        <row r="12">
          <cell r="A12" t="str">
            <v>Internet Subscription Expense</v>
          </cell>
          <cell r="B12" t="str">
            <v>5 02 05 030 00</v>
          </cell>
        </row>
        <row r="13">
          <cell r="A13" t="str">
            <v>Cable, Satellite, Telegraph &amp; Radio Expense</v>
          </cell>
          <cell r="B13" t="str">
            <v>5 02 05 040 00</v>
          </cell>
        </row>
        <row r="14">
          <cell r="A14" t="str">
            <v>Legal Services</v>
          </cell>
          <cell r="B14" t="str">
            <v>5 02 11 010 00</v>
          </cell>
        </row>
        <row r="15">
          <cell r="A15" t="str">
            <v>Janitorial Services</v>
          </cell>
          <cell r="B15" t="str">
            <v>5 02 12 020 00</v>
          </cell>
        </row>
        <row r="16">
          <cell r="A16" t="str">
            <v>Security Services</v>
          </cell>
          <cell r="B16" t="str">
            <v>5 02 12 030 00</v>
          </cell>
        </row>
        <row r="17">
          <cell r="A17" t="str">
            <v>Other General Services</v>
          </cell>
          <cell r="B17" t="str">
            <v>5 02 12 990 00</v>
          </cell>
        </row>
        <row r="18">
          <cell r="A18" t="str">
            <v>R &amp; M - Office Building</v>
          </cell>
          <cell r="B18" t="str">
            <v>5 02 13 040 01</v>
          </cell>
        </row>
        <row r="19">
          <cell r="A19" t="str">
            <v>R &amp; M - School Building</v>
          </cell>
          <cell r="B19" t="str">
            <v>5 02 13 040 02</v>
          </cell>
        </row>
        <row r="20">
          <cell r="A20" t="str">
            <v>R &amp; M - Other Structures</v>
          </cell>
          <cell r="B20" t="str">
            <v>5 02 13 040 99</v>
          </cell>
        </row>
        <row r="21">
          <cell r="A21" t="str">
            <v>R &amp; M - Office Equipment</v>
          </cell>
          <cell r="B21" t="str">
            <v>5 02 13 050 02</v>
          </cell>
        </row>
        <row r="22">
          <cell r="A22" t="str">
            <v>R &amp; M - ICT Equipment</v>
          </cell>
          <cell r="B22" t="str">
            <v>5 02 13 050 03</v>
          </cell>
        </row>
        <row r="23">
          <cell r="A23" t="str">
            <v>R &amp; M - Transportation Equipment</v>
          </cell>
          <cell r="B23" t="str">
            <v>5 02 13 060 01</v>
          </cell>
        </row>
        <row r="24">
          <cell r="A24" t="str">
            <v>R &amp; M - Furniture &amp; Fixtures</v>
          </cell>
          <cell r="B24" t="str">
            <v>5 02 13 070 00</v>
          </cell>
        </row>
        <row r="25">
          <cell r="A25" t="str">
            <v>R &amp; M - Other Machines</v>
          </cell>
          <cell r="B25" t="str">
            <v>5 02 13 050 99</v>
          </cell>
        </row>
        <row r="26">
          <cell r="A26" t="str">
            <v>Fidelity Bond Premium</v>
          </cell>
          <cell r="B26" t="str">
            <v>5 02 15 020 00</v>
          </cell>
        </row>
        <row r="27">
          <cell r="A27" t="str">
            <v>Printing &amp; Publication Expense</v>
          </cell>
          <cell r="B27" t="str">
            <v>5 02 99 020 00</v>
          </cell>
        </row>
        <row r="28">
          <cell r="A28" t="str">
            <v>Transportation &amp; Delivery Expense</v>
          </cell>
          <cell r="B28" t="str">
            <v>5 02 99 040 00</v>
          </cell>
        </row>
        <row r="29">
          <cell r="A29" t="str">
            <v>Rent Expense (equipment)</v>
          </cell>
          <cell r="B29" t="str">
            <v>5 02 99 050 04</v>
          </cell>
        </row>
        <row r="30">
          <cell r="A30" t="str">
            <v>Other MOOE</v>
          </cell>
          <cell r="B30" t="str">
            <v>5 02 99 990 99</v>
          </cell>
        </row>
        <row r="31">
          <cell r="A31" t="str">
            <v>Semi- expandable- Office Equipment</v>
          </cell>
          <cell r="B31" t="str">
            <v>5 02 03 210 02</v>
          </cell>
        </row>
        <row r="32">
          <cell r="A32" t="str">
            <v>Semi- expandable- ICT Equipment</v>
          </cell>
          <cell r="B32" t="str">
            <v>5 02 03 210 03</v>
          </cell>
        </row>
        <row r="33">
          <cell r="A33" t="str">
            <v>Semi- expandable- Other Machinery &amp; Equipment</v>
          </cell>
          <cell r="B33" t="str">
            <v>5 02 03 210 99</v>
          </cell>
        </row>
        <row r="34">
          <cell r="A34" t="str">
            <v>Semi- expandable- Furniture and Fixtures</v>
          </cell>
          <cell r="B34" t="str">
            <v>5 02 03 220 01</v>
          </cell>
        </row>
        <row r="35">
          <cell r="A35" t="str">
            <v>Semi- expandable- Books</v>
          </cell>
          <cell r="B35" t="str">
            <v>5 02 03 220 02</v>
          </cell>
        </row>
        <row r="36">
          <cell r="A36" t="str">
            <v>Accountable Forms Expenses</v>
          </cell>
          <cell r="B36" t="str">
            <v>5 02 03 020 00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Reg Sample"/>
      <sheetName val="CDReg blank"/>
      <sheetName val="Allowable Expenses"/>
    </sheetNames>
    <sheetDataSet>
      <sheetData sheetId="0"/>
      <sheetData sheetId="1"/>
      <sheetData sheetId="2">
        <row r="1">
          <cell r="A1" t="str">
            <v>Traveling Expense</v>
          </cell>
          <cell r="B1">
            <v>5020101000</v>
          </cell>
        </row>
        <row r="2">
          <cell r="A2" t="str">
            <v>Training Expense</v>
          </cell>
          <cell r="B2">
            <v>5020201000</v>
          </cell>
        </row>
        <row r="3">
          <cell r="A3" t="str">
            <v>Office Supplies Expense</v>
          </cell>
          <cell r="B3">
            <v>5020301000</v>
          </cell>
        </row>
        <row r="4">
          <cell r="A4" t="str">
            <v>Drugs &amp; Medicines Expense</v>
          </cell>
          <cell r="B4">
            <v>5020307000</v>
          </cell>
        </row>
        <row r="5">
          <cell r="A5" t="str">
            <v>Fuel, Oil &amp; Lubricants Expense</v>
          </cell>
          <cell r="B5">
            <v>5020309000</v>
          </cell>
        </row>
        <row r="6">
          <cell r="A6" t="str">
            <v>Other Supplies &amp; Materials Expense</v>
          </cell>
          <cell r="B6">
            <v>5020399000</v>
          </cell>
        </row>
        <row r="7">
          <cell r="A7" t="str">
            <v>Water Expense</v>
          </cell>
          <cell r="B7">
            <v>5020401000</v>
          </cell>
        </row>
        <row r="8">
          <cell r="A8" t="str">
            <v>Electricity Expense</v>
          </cell>
          <cell r="B8">
            <v>5020402000</v>
          </cell>
        </row>
        <row r="9">
          <cell r="A9" t="str">
            <v>Postage &amp; Courier Services</v>
          </cell>
          <cell r="B9">
            <v>5020501000</v>
          </cell>
        </row>
        <row r="10">
          <cell r="A10" t="str">
            <v>Telephone Expense - Mobile</v>
          </cell>
          <cell r="B10">
            <v>5020502001</v>
          </cell>
        </row>
        <row r="11">
          <cell r="A11" t="str">
            <v>Telephone Expense - Landline</v>
          </cell>
          <cell r="B11">
            <v>5020502002</v>
          </cell>
        </row>
        <row r="12">
          <cell r="A12" t="str">
            <v>Internet Subscription Expense</v>
          </cell>
          <cell r="B12">
            <v>5020503000</v>
          </cell>
        </row>
        <row r="13">
          <cell r="A13" t="str">
            <v>Cable, Satellite, Telegraph &amp; Radio Expense</v>
          </cell>
          <cell r="B13">
            <v>5020504000</v>
          </cell>
        </row>
        <row r="14">
          <cell r="A14" t="str">
            <v>Legal Services</v>
          </cell>
          <cell r="B14">
            <v>5021101000</v>
          </cell>
        </row>
        <row r="15">
          <cell r="A15" t="str">
            <v>Janitorial Services</v>
          </cell>
          <cell r="B15">
            <v>5021202000</v>
          </cell>
        </row>
        <row r="16">
          <cell r="A16" t="str">
            <v>Security Services</v>
          </cell>
          <cell r="B16">
            <v>5021203000</v>
          </cell>
        </row>
        <row r="17">
          <cell r="A17" t="str">
            <v>Other General Services</v>
          </cell>
          <cell r="B17">
            <v>5021299000</v>
          </cell>
        </row>
        <row r="18">
          <cell r="A18" t="str">
            <v>R &amp; M - Office Building</v>
          </cell>
          <cell r="B18">
            <v>5021304001</v>
          </cell>
        </row>
        <row r="19">
          <cell r="A19" t="str">
            <v>R &amp; M - School Building</v>
          </cell>
          <cell r="B19">
            <v>5021304002</v>
          </cell>
        </row>
        <row r="20">
          <cell r="A20" t="str">
            <v>R &amp; M - Other Structures</v>
          </cell>
          <cell r="B20">
            <v>5021304099</v>
          </cell>
        </row>
        <row r="21">
          <cell r="A21" t="str">
            <v>R &amp; M - Office Equipment</v>
          </cell>
          <cell r="B21">
            <v>5021305002</v>
          </cell>
        </row>
        <row r="22">
          <cell r="A22" t="str">
            <v>R &amp; M - ICT Equipment</v>
          </cell>
          <cell r="B22">
            <v>5021305003</v>
          </cell>
        </row>
        <row r="23">
          <cell r="A23" t="str">
            <v>R &amp; M - Transportation Equipment</v>
          </cell>
          <cell r="B23">
            <v>5021306001</v>
          </cell>
        </row>
        <row r="24">
          <cell r="A24" t="str">
            <v>R &amp; M - Furniture &amp; Fixtures</v>
          </cell>
          <cell r="B24">
            <v>5021307000</v>
          </cell>
        </row>
        <row r="25">
          <cell r="A25" t="str">
            <v>R &amp; M - Other Machines</v>
          </cell>
          <cell r="B25">
            <v>5021305099</v>
          </cell>
        </row>
        <row r="26">
          <cell r="A26" t="str">
            <v>Fidelity Bond Premium</v>
          </cell>
          <cell r="B26">
            <v>5021502000</v>
          </cell>
        </row>
        <row r="27">
          <cell r="A27" t="str">
            <v>Printing &amp; Publication Expense</v>
          </cell>
          <cell r="B27">
            <v>5029902000</v>
          </cell>
        </row>
        <row r="28">
          <cell r="A28" t="str">
            <v>Transportation &amp; Delivery Expense</v>
          </cell>
          <cell r="B28">
            <v>5029904000</v>
          </cell>
        </row>
        <row r="29">
          <cell r="A29" t="str">
            <v>Rent Expense (equipment)</v>
          </cell>
          <cell r="B29">
            <v>5029905004</v>
          </cell>
        </row>
        <row r="30">
          <cell r="A30" t="str">
            <v>Other MOOE</v>
          </cell>
          <cell r="B30">
            <v>5029999099</v>
          </cell>
        </row>
        <row r="31">
          <cell r="A31" t="str">
            <v>Semi- expandable- Office Equipment</v>
          </cell>
          <cell r="B31">
            <v>5020321002</v>
          </cell>
        </row>
        <row r="32">
          <cell r="A32" t="str">
            <v>Semi- expandable- ICT Equipment</v>
          </cell>
          <cell r="B32">
            <v>5020321003</v>
          </cell>
        </row>
        <row r="33">
          <cell r="A33" t="str">
            <v>Semi- expandable- Other Machinery &amp; Equipment</v>
          </cell>
          <cell r="B33">
            <v>5020321099</v>
          </cell>
        </row>
        <row r="34">
          <cell r="A34" t="str">
            <v>Semi- expandable- Furniture and Fixtures</v>
          </cell>
          <cell r="B34">
            <v>5020322001</v>
          </cell>
        </row>
        <row r="35">
          <cell r="A35" t="str">
            <v>Semi- expandable- Books</v>
          </cell>
          <cell r="B35">
            <v>5020322002</v>
          </cell>
        </row>
        <row r="36">
          <cell r="A36" t="str">
            <v>Accountable Forms Expenses</v>
          </cell>
          <cell r="B36">
            <v>5020302000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BE52-3D5C-4154-B1F7-51E999D318DF}">
  <dimension ref="A1:C36"/>
  <sheetViews>
    <sheetView workbookViewId="0"/>
  </sheetViews>
  <sheetFormatPr defaultColWidth="9.1796875" defaultRowHeight="14.5" x14ac:dyDescent="0.35"/>
  <cols>
    <col min="1" max="1" width="43.1796875" style="99" bestFit="1" customWidth="1"/>
    <col min="2" max="2" width="13.453125" style="99" bestFit="1" customWidth="1"/>
    <col min="3" max="16384" width="9.1796875" style="99"/>
  </cols>
  <sheetData>
    <row r="1" spans="1:3" x14ac:dyDescent="0.35">
      <c r="A1" s="99" t="s">
        <v>32</v>
      </c>
      <c r="B1" s="99" t="s">
        <v>33</v>
      </c>
    </row>
    <row r="2" spans="1:3" x14ac:dyDescent="0.35">
      <c r="A2" s="99" t="s">
        <v>34</v>
      </c>
      <c r="B2" s="99" t="s">
        <v>35</v>
      </c>
    </row>
    <row r="3" spans="1:3" x14ac:dyDescent="0.35">
      <c r="A3" s="99" t="s">
        <v>36</v>
      </c>
      <c r="B3" s="99" t="s">
        <v>37</v>
      </c>
    </row>
    <row r="4" spans="1:3" x14ac:dyDescent="0.35">
      <c r="A4" s="99" t="s">
        <v>38</v>
      </c>
      <c r="B4" s="99" t="s">
        <v>39</v>
      </c>
    </row>
    <row r="5" spans="1:3" x14ac:dyDescent="0.35">
      <c r="A5" s="100" t="s">
        <v>40</v>
      </c>
      <c r="B5" s="101" t="s">
        <v>41</v>
      </c>
      <c r="C5" s="99" t="s">
        <v>42</v>
      </c>
    </row>
    <row r="6" spans="1:3" x14ac:dyDescent="0.35">
      <c r="A6" s="99" t="s">
        <v>43</v>
      </c>
      <c r="B6" s="99" t="s">
        <v>44</v>
      </c>
    </row>
    <row r="7" spans="1:3" x14ac:dyDescent="0.35">
      <c r="A7" s="99" t="s">
        <v>45</v>
      </c>
      <c r="B7" s="99" t="s">
        <v>46</v>
      </c>
    </row>
    <row r="8" spans="1:3" x14ac:dyDescent="0.35">
      <c r="A8" s="99" t="s">
        <v>47</v>
      </c>
      <c r="B8" s="99" t="s">
        <v>48</v>
      </c>
    </row>
    <row r="9" spans="1:3" x14ac:dyDescent="0.35">
      <c r="A9" s="99" t="s">
        <v>49</v>
      </c>
      <c r="B9" s="99" t="s">
        <v>50</v>
      </c>
    </row>
    <row r="10" spans="1:3" x14ac:dyDescent="0.35">
      <c r="A10" s="99" t="s">
        <v>51</v>
      </c>
      <c r="B10" s="99" t="s">
        <v>52</v>
      </c>
    </row>
    <row r="11" spans="1:3" x14ac:dyDescent="0.35">
      <c r="A11" s="99" t="s">
        <v>53</v>
      </c>
      <c r="B11" s="99" t="s">
        <v>54</v>
      </c>
    </row>
    <row r="12" spans="1:3" x14ac:dyDescent="0.35">
      <c r="A12" s="99" t="s">
        <v>55</v>
      </c>
      <c r="B12" s="99" t="s">
        <v>56</v>
      </c>
    </row>
    <row r="13" spans="1:3" x14ac:dyDescent="0.35">
      <c r="A13" s="99" t="s">
        <v>57</v>
      </c>
      <c r="B13" s="99" t="s">
        <v>58</v>
      </c>
    </row>
    <row r="14" spans="1:3" x14ac:dyDescent="0.35">
      <c r="A14" s="99" t="s">
        <v>59</v>
      </c>
      <c r="B14" s="99" t="s">
        <v>60</v>
      </c>
    </row>
    <row r="15" spans="1:3" x14ac:dyDescent="0.35">
      <c r="A15" s="99" t="s">
        <v>61</v>
      </c>
      <c r="B15" s="99" t="s">
        <v>62</v>
      </c>
    </row>
    <row r="16" spans="1:3" x14ac:dyDescent="0.35">
      <c r="A16" s="99" t="s">
        <v>63</v>
      </c>
      <c r="B16" s="99" t="s">
        <v>64</v>
      </c>
    </row>
    <row r="17" spans="1:3" x14ac:dyDescent="0.35">
      <c r="A17" s="99" t="s">
        <v>65</v>
      </c>
      <c r="B17" s="99" t="s">
        <v>66</v>
      </c>
    </row>
    <row r="18" spans="1:3" x14ac:dyDescent="0.35">
      <c r="A18" s="99" t="s">
        <v>67</v>
      </c>
      <c r="B18" s="99" t="s">
        <v>68</v>
      </c>
    </row>
    <row r="19" spans="1:3" x14ac:dyDescent="0.35">
      <c r="A19" s="99" t="s">
        <v>69</v>
      </c>
      <c r="B19" s="99" t="s">
        <v>70</v>
      </c>
    </row>
    <row r="20" spans="1:3" x14ac:dyDescent="0.35">
      <c r="A20" s="100" t="s">
        <v>71</v>
      </c>
      <c r="B20" s="99" t="s">
        <v>72</v>
      </c>
      <c r="C20" s="99" t="s">
        <v>42</v>
      </c>
    </row>
    <row r="21" spans="1:3" x14ac:dyDescent="0.35">
      <c r="A21" s="99" t="s">
        <v>73</v>
      </c>
      <c r="B21" s="99" t="s">
        <v>74</v>
      </c>
    </row>
    <row r="22" spans="1:3" x14ac:dyDescent="0.35">
      <c r="A22" s="99" t="s">
        <v>75</v>
      </c>
      <c r="B22" s="99" t="s">
        <v>76</v>
      </c>
    </row>
    <row r="23" spans="1:3" x14ac:dyDescent="0.35">
      <c r="A23" s="99" t="s">
        <v>77</v>
      </c>
      <c r="B23" s="99" t="s">
        <v>78</v>
      </c>
    </row>
    <row r="24" spans="1:3" x14ac:dyDescent="0.35">
      <c r="A24" s="99" t="s">
        <v>79</v>
      </c>
      <c r="B24" s="99" t="s">
        <v>80</v>
      </c>
    </row>
    <row r="25" spans="1:3" x14ac:dyDescent="0.35">
      <c r="A25" s="99" t="s">
        <v>81</v>
      </c>
      <c r="B25" s="99" t="s">
        <v>82</v>
      </c>
    </row>
    <row r="26" spans="1:3" x14ac:dyDescent="0.35">
      <c r="A26" s="99" t="s">
        <v>83</v>
      </c>
      <c r="B26" s="99" t="s">
        <v>84</v>
      </c>
    </row>
    <row r="27" spans="1:3" x14ac:dyDescent="0.35">
      <c r="A27" s="99" t="s">
        <v>85</v>
      </c>
      <c r="B27" s="99" t="s">
        <v>86</v>
      </c>
    </row>
    <row r="28" spans="1:3" x14ac:dyDescent="0.35">
      <c r="A28" s="99" t="s">
        <v>87</v>
      </c>
      <c r="B28" s="99" t="s">
        <v>88</v>
      </c>
    </row>
    <row r="29" spans="1:3" x14ac:dyDescent="0.35">
      <c r="A29" s="99" t="s">
        <v>89</v>
      </c>
      <c r="B29" s="99" t="s">
        <v>90</v>
      </c>
    </row>
    <row r="30" spans="1:3" x14ac:dyDescent="0.35">
      <c r="A30" s="99" t="s">
        <v>91</v>
      </c>
      <c r="B30" s="99" t="s">
        <v>92</v>
      </c>
    </row>
    <row r="31" spans="1:3" x14ac:dyDescent="0.35">
      <c r="A31" s="99" t="s">
        <v>93</v>
      </c>
      <c r="B31" s="99" t="s">
        <v>94</v>
      </c>
    </row>
    <row r="32" spans="1:3" x14ac:dyDescent="0.35">
      <c r="A32" s="99" t="s">
        <v>95</v>
      </c>
      <c r="B32" s="99" t="s">
        <v>96</v>
      </c>
    </row>
    <row r="33" spans="1:2" x14ac:dyDescent="0.35">
      <c r="A33" s="99" t="s">
        <v>97</v>
      </c>
      <c r="B33" s="99" t="s">
        <v>98</v>
      </c>
    </row>
    <row r="34" spans="1:2" x14ac:dyDescent="0.35">
      <c r="A34" s="99" t="s">
        <v>99</v>
      </c>
      <c r="B34" s="99" t="s">
        <v>100</v>
      </c>
    </row>
    <row r="35" spans="1:2" x14ac:dyDescent="0.35">
      <c r="A35" s="99" t="s">
        <v>101</v>
      </c>
      <c r="B35" s="99" t="s">
        <v>102</v>
      </c>
    </row>
    <row r="36" spans="1:2" x14ac:dyDescent="0.35">
      <c r="A36" s="99" t="s">
        <v>103</v>
      </c>
      <c r="B36" s="99" t="s">
        <v>104</v>
      </c>
    </row>
  </sheetData>
  <conditionalFormatting sqref="B1:B4 B6:B1048576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553F-99D0-4138-9312-B4E6EA3399D4}">
  <sheetPr>
    <pageSetUpPr fitToPage="1"/>
  </sheetPr>
  <dimension ref="A1:AU44"/>
  <sheetViews>
    <sheetView showGridLines="0" tabSelected="1" topLeftCell="A4" zoomScaleNormal="100" zoomScaleSheetLayoutView="70" workbookViewId="0">
      <selection activeCell="A8" sqref="A8"/>
    </sheetView>
  </sheetViews>
  <sheetFormatPr defaultColWidth="9.1796875" defaultRowHeight="13" x14ac:dyDescent="0.3"/>
  <cols>
    <col min="1" max="1" width="11" style="97" bestFit="1" customWidth="1"/>
    <col min="2" max="2" width="19.1796875" style="12" customWidth="1"/>
    <col min="3" max="3" width="20.81640625" style="12" customWidth="1"/>
    <col min="4" max="4" width="10" style="98" customWidth="1"/>
    <col min="5" max="5" width="12" style="98" customWidth="1"/>
    <col min="6" max="6" width="10.54296875" style="98" customWidth="1"/>
    <col min="7" max="7" width="12.54296875" style="98" customWidth="1"/>
    <col min="8" max="8" width="14.453125" style="98" customWidth="1"/>
    <col min="9" max="9" width="12.7265625" style="98" customWidth="1"/>
    <col min="10" max="10" width="20.453125" style="98" customWidth="1"/>
    <col min="11" max="11" width="14.26953125" style="98" bestFit="1" customWidth="1"/>
    <col min="12" max="12" width="21.36328125" style="98" customWidth="1"/>
    <col min="13" max="13" width="9.1796875" style="12" customWidth="1"/>
    <col min="14" max="14" width="11.7265625" style="12" customWidth="1"/>
    <col min="15" max="44" width="9.1796875" style="12" customWidth="1"/>
    <col min="45" max="16384" width="9.1796875" style="12"/>
  </cols>
  <sheetData>
    <row r="1" spans="1:47" s="1" customFormat="1" ht="21.75" customHeight="1" x14ac:dyDescent="0.3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47" s="1" customFormat="1" ht="17.5" x14ac:dyDescent="0.35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47" s="1" customFormat="1" ht="22.5" customHeight="1" x14ac:dyDescent="0.35">
      <c r="A3" s="151" t="s">
        <v>1</v>
      </c>
      <c r="B3" s="151"/>
      <c r="C3" s="151"/>
      <c r="D3" s="151"/>
      <c r="E3" s="151"/>
      <c r="F3" s="5"/>
      <c r="G3" s="5"/>
      <c r="I3" s="6" t="str">
        <f>"Name of Accountable Officer: [YOUR NAME]"</f>
        <v>Name of Accountable Officer: [YOUR NAME]</v>
      </c>
      <c r="J3" s="6"/>
      <c r="K3" s="6"/>
    </row>
    <row r="4" spans="1:47" s="1" customFormat="1" ht="22.5" customHeight="1" x14ac:dyDescent="0.35">
      <c r="A4" s="151" t="s">
        <v>120</v>
      </c>
      <c r="B4" s="151"/>
      <c r="C4" s="151"/>
      <c r="D4" s="151"/>
      <c r="E4" s="151"/>
      <c r="F4" s="5"/>
      <c r="G4" s="5"/>
      <c r="I4" s="6" t="str">
        <f>"Official Designation: [POSITION APPLIED]"</f>
        <v>Official Designation: [POSITION APPLIED]</v>
      </c>
      <c r="J4" s="6"/>
      <c r="K4" s="6"/>
    </row>
    <row r="5" spans="1:47" s="1" customFormat="1" ht="22.5" customHeight="1" x14ac:dyDescent="0.35">
      <c r="A5" s="151" t="s">
        <v>121</v>
      </c>
      <c r="B5" s="151"/>
      <c r="C5" s="151"/>
      <c r="D5" s="151"/>
      <c r="E5" s="151"/>
      <c r="F5" s="5"/>
      <c r="G5" s="5"/>
      <c r="I5" s="6" t="s">
        <v>122</v>
      </c>
      <c r="J5" s="6"/>
      <c r="K5" s="6"/>
    </row>
    <row r="6" spans="1:47" s="1" customFormat="1" ht="22.5" customHeight="1" x14ac:dyDescent="0.35">
      <c r="A6" s="151" t="s">
        <v>2</v>
      </c>
      <c r="B6" s="151"/>
      <c r="C6" s="151"/>
      <c r="D6" s="151"/>
      <c r="E6" s="151"/>
      <c r="F6" s="7"/>
      <c r="G6" s="5"/>
      <c r="I6" s="6" t="s">
        <v>3</v>
      </c>
      <c r="J6" s="6"/>
      <c r="K6" s="6"/>
    </row>
    <row r="7" spans="1:47" s="1" customFormat="1" ht="22.5" customHeight="1" x14ac:dyDescent="0.35">
      <c r="B7" s="4"/>
      <c r="C7" s="4"/>
      <c r="D7" s="4"/>
      <c r="E7" s="7"/>
      <c r="F7" s="4"/>
      <c r="G7" s="5"/>
      <c r="I7" s="6" t="s">
        <v>4</v>
      </c>
      <c r="J7" s="6"/>
      <c r="K7" s="6"/>
    </row>
    <row r="8" spans="1:47" s="1" customFormat="1" ht="25.5" customHeight="1" thickBot="1" x14ac:dyDescent="0.4">
      <c r="A8" s="5"/>
      <c r="B8" s="8"/>
      <c r="C8" s="9"/>
      <c r="D8" s="10"/>
      <c r="E8" s="10"/>
      <c r="F8" s="9"/>
      <c r="G8" s="9"/>
      <c r="H8" s="9"/>
      <c r="I8" s="10"/>
      <c r="J8" s="10"/>
      <c r="K8" s="9"/>
      <c r="L8" s="8"/>
    </row>
    <row r="9" spans="1:47" s="1" customFormat="1" ht="30" customHeight="1" x14ac:dyDescent="0.35">
      <c r="A9" s="152" t="s">
        <v>5</v>
      </c>
      <c r="B9" s="155" t="s">
        <v>111</v>
      </c>
      <c r="C9" s="155" t="s">
        <v>6</v>
      </c>
      <c r="D9" s="158" t="s">
        <v>7</v>
      </c>
      <c r="E9" s="159"/>
      <c r="F9" s="160"/>
      <c r="G9" s="161" t="s">
        <v>8</v>
      </c>
      <c r="H9" s="161"/>
      <c r="I9" s="161"/>
      <c r="J9" s="161"/>
      <c r="K9" s="161"/>
      <c r="L9" s="162"/>
    </row>
    <row r="10" spans="1:47" s="11" customFormat="1" ht="18" customHeight="1" thickBot="1" x14ac:dyDescent="0.35">
      <c r="A10" s="153"/>
      <c r="B10" s="156"/>
      <c r="C10" s="156"/>
      <c r="D10" s="129" t="s">
        <v>9</v>
      </c>
      <c r="E10" s="130"/>
      <c r="F10" s="131"/>
      <c r="G10" s="163"/>
      <c r="H10" s="163"/>
      <c r="I10" s="163"/>
      <c r="J10" s="163"/>
      <c r="K10" s="163"/>
      <c r="L10" s="164"/>
    </row>
    <row r="11" spans="1:47" s="11" customFormat="1" ht="25.5" customHeight="1" x14ac:dyDescent="0.3">
      <c r="A11" s="153"/>
      <c r="B11" s="156"/>
      <c r="C11" s="156"/>
      <c r="D11" s="132" t="s">
        <v>10</v>
      </c>
      <c r="E11" s="133"/>
      <c r="F11" s="134"/>
      <c r="G11" s="135" t="s">
        <v>11</v>
      </c>
      <c r="H11" s="137" t="s">
        <v>12</v>
      </c>
      <c r="I11" s="139" t="s">
        <v>13</v>
      </c>
      <c r="J11" s="141" t="s">
        <v>14</v>
      </c>
      <c r="K11" s="142"/>
      <c r="L11" s="143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</row>
    <row r="12" spans="1:47" s="11" customFormat="1" ht="44.25" customHeight="1" x14ac:dyDescent="0.3">
      <c r="A12" s="153"/>
      <c r="B12" s="156"/>
      <c r="C12" s="156"/>
      <c r="D12" s="144" t="s">
        <v>15</v>
      </c>
      <c r="E12" s="146" t="s">
        <v>16</v>
      </c>
      <c r="F12" s="148" t="s">
        <v>17</v>
      </c>
      <c r="G12" s="136"/>
      <c r="H12" s="138"/>
      <c r="I12" s="140"/>
      <c r="J12" s="149" t="s">
        <v>18</v>
      </c>
      <c r="K12" s="120" t="s">
        <v>19</v>
      </c>
      <c r="L12" s="122" t="s">
        <v>123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</row>
    <row r="13" spans="1:47" s="16" customFormat="1" ht="15" customHeight="1" thickBot="1" x14ac:dyDescent="0.3">
      <c r="A13" s="154"/>
      <c r="B13" s="157"/>
      <c r="C13" s="157"/>
      <c r="D13" s="145"/>
      <c r="E13" s="147"/>
      <c r="F13" s="123"/>
      <c r="G13" s="13" t="s">
        <v>20</v>
      </c>
      <c r="H13" s="14" t="s">
        <v>21</v>
      </c>
      <c r="I13" s="15" t="s">
        <v>22</v>
      </c>
      <c r="J13" s="145"/>
      <c r="K13" s="121"/>
      <c r="L13" s="123"/>
    </row>
    <row r="14" spans="1:47" s="28" customFormat="1" ht="18" customHeight="1" x14ac:dyDescent="0.25">
      <c r="B14" s="18"/>
      <c r="C14" s="18"/>
      <c r="D14" s="19">
        <v>14682</v>
      </c>
      <c r="E14" s="20"/>
      <c r="F14" s="21">
        <f>D14</f>
        <v>14682</v>
      </c>
      <c r="G14" s="22"/>
      <c r="H14" s="23"/>
      <c r="I14" s="24"/>
      <c r="J14" s="25"/>
      <c r="K14" s="26" t="str">
        <f>IFERROR(VLOOKUP(J14,'[3]Allowable Expenses'!A:B,2,0),"")</f>
        <v/>
      </c>
      <c r="L14" s="27"/>
    </row>
    <row r="15" spans="1:47" s="28" customFormat="1" ht="11.5" x14ac:dyDescent="0.25">
      <c r="A15" s="17"/>
      <c r="B15" s="29"/>
      <c r="C15" s="30"/>
      <c r="D15" s="31"/>
      <c r="E15" s="23"/>
      <c r="F15" s="32"/>
      <c r="G15" s="22"/>
      <c r="H15" s="23"/>
      <c r="I15" s="24"/>
      <c r="J15" s="110"/>
      <c r="K15" s="111"/>
      <c r="L15" s="112"/>
    </row>
    <row r="16" spans="1:47" s="28" customFormat="1" ht="11.5" x14ac:dyDescent="0.25">
      <c r="A16" s="117" t="s">
        <v>119</v>
      </c>
      <c r="B16" s="30"/>
      <c r="C16" s="30"/>
      <c r="D16" s="31"/>
      <c r="E16" s="34"/>
      <c r="F16" s="21">
        <f>F14-E16</f>
        <v>14682</v>
      </c>
      <c r="G16" s="22"/>
      <c r="H16" s="35"/>
      <c r="I16" s="24"/>
      <c r="J16" s="25"/>
      <c r="K16" s="26" t="str">
        <f>IFERROR(VLOOKUP(J16,'[3]Allowable Expenses'!A:B,2,0),"")</f>
        <v/>
      </c>
      <c r="L16" s="36"/>
    </row>
    <row r="17" spans="1:12" s="28" customFormat="1" ht="11.5" x14ac:dyDescent="0.25">
      <c r="A17" s="17"/>
      <c r="B17" s="30"/>
      <c r="C17" s="30"/>
      <c r="D17" s="31"/>
      <c r="E17" s="34"/>
      <c r="F17" s="21">
        <f t="shared" ref="F17:F22" si="0">F15-E17</f>
        <v>0</v>
      </c>
      <c r="G17" s="22"/>
      <c r="H17" s="35"/>
      <c r="I17" s="24"/>
      <c r="J17" s="25"/>
      <c r="K17" s="26" t="str">
        <f>IFERROR(VLOOKUP(J17,'[3]Allowable Expenses'!A:B,2,0),"")</f>
        <v/>
      </c>
      <c r="L17" s="36"/>
    </row>
    <row r="18" spans="1:12" s="28" customFormat="1" ht="11.5" x14ac:dyDescent="0.25">
      <c r="A18" s="17"/>
      <c r="B18" s="30"/>
      <c r="C18" s="30"/>
      <c r="D18" s="31"/>
      <c r="E18" s="34"/>
      <c r="F18" s="21">
        <f t="shared" si="0"/>
        <v>14682</v>
      </c>
      <c r="G18" s="22"/>
      <c r="H18" s="35"/>
      <c r="I18" s="24"/>
      <c r="J18" s="25"/>
      <c r="K18" s="26" t="str">
        <f>IFERROR(VLOOKUP(J18,'[3]Allowable Expenses'!A:B,2,0),"")</f>
        <v/>
      </c>
      <c r="L18" s="36"/>
    </row>
    <row r="19" spans="1:12" s="28" customFormat="1" ht="11.5" x14ac:dyDescent="0.25">
      <c r="A19" s="17"/>
      <c r="B19" s="30"/>
      <c r="C19" s="30"/>
      <c r="D19" s="31"/>
      <c r="E19" s="34"/>
      <c r="F19" s="21">
        <f t="shared" si="0"/>
        <v>0</v>
      </c>
      <c r="G19" s="22"/>
      <c r="H19" s="35"/>
      <c r="I19" s="24"/>
      <c r="J19" s="25"/>
      <c r="K19" s="26" t="str">
        <f>IFERROR(VLOOKUP(J19,'[3]Allowable Expenses'!A:B,2,0),"")</f>
        <v/>
      </c>
      <c r="L19" s="36"/>
    </row>
    <row r="20" spans="1:12" s="28" customFormat="1" ht="21" x14ac:dyDescent="0.25">
      <c r="A20" s="17"/>
      <c r="B20" s="30"/>
      <c r="C20" s="30"/>
      <c r="D20" s="31"/>
      <c r="E20" s="34"/>
      <c r="F20" s="21">
        <f t="shared" si="0"/>
        <v>14682</v>
      </c>
      <c r="G20" s="22"/>
      <c r="H20" s="37"/>
      <c r="I20" s="24"/>
      <c r="J20" s="55" t="s">
        <v>40</v>
      </c>
      <c r="K20" s="114">
        <f>IFERROR(VLOOKUP(J20,'[4]Allowable Expenses'!A:B,2,0),"")</f>
        <v>5020309000</v>
      </c>
      <c r="L20" s="112"/>
    </row>
    <row r="21" spans="1:12" s="28" customFormat="1" ht="11.5" x14ac:dyDescent="0.25">
      <c r="A21" s="17"/>
      <c r="B21" s="30"/>
      <c r="C21" s="30"/>
      <c r="D21" s="31"/>
      <c r="E21" s="34"/>
      <c r="F21" s="21">
        <f t="shared" si="0"/>
        <v>0</v>
      </c>
      <c r="G21" s="22"/>
      <c r="H21" s="23"/>
      <c r="I21" s="24"/>
      <c r="J21" s="25"/>
      <c r="K21" s="26" t="str">
        <f>IFERROR(VLOOKUP(J21,'[3]Allowable Expenses'!A:B,2,0),"")</f>
        <v/>
      </c>
      <c r="L21" s="36"/>
    </row>
    <row r="22" spans="1:12" s="28" customFormat="1" ht="11.5" x14ac:dyDescent="0.25">
      <c r="A22" s="17"/>
      <c r="B22" s="38"/>
      <c r="C22" s="30"/>
      <c r="D22" s="31"/>
      <c r="E22" s="34"/>
      <c r="F22" s="21">
        <f t="shared" si="0"/>
        <v>14682</v>
      </c>
      <c r="G22" s="22"/>
      <c r="H22" s="23"/>
      <c r="I22" s="39"/>
      <c r="J22" s="55" t="s">
        <v>32</v>
      </c>
      <c r="K22" s="114">
        <f>IFERROR(VLOOKUP(J22,'[4]Allowable Expenses'!A:B,2,0),"")</f>
        <v>5020101000</v>
      </c>
      <c r="L22" s="33"/>
    </row>
    <row r="23" spans="1:12" s="28" customFormat="1" ht="18" customHeight="1" thickBot="1" x14ac:dyDescent="0.3">
      <c r="A23" s="40"/>
      <c r="B23" s="18"/>
      <c r="C23" s="18"/>
      <c r="D23" s="41"/>
      <c r="E23" s="42"/>
      <c r="F23" s="43"/>
      <c r="G23" s="44"/>
      <c r="H23" s="42"/>
      <c r="I23" s="45"/>
      <c r="J23" s="55" t="s">
        <v>63</v>
      </c>
      <c r="K23" s="114">
        <f>IFERROR(VLOOKUP(J23,'[4]Allowable Expenses'!A:B,2,0),"")</f>
        <v>5021203000</v>
      </c>
      <c r="L23" s="43"/>
    </row>
    <row r="24" spans="1:12" ht="18" customHeight="1" thickBot="1" x14ac:dyDescent="0.35">
      <c r="A24" s="46"/>
      <c r="B24" s="47"/>
      <c r="C24" s="48" t="s">
        <v>23</v>
      </c>
      <c r="D24" s="49">
        <f>SUM(D14:D23)</f>
        <v>14682</v>
      </c>
      <c r="E24" s="50">
        <f>SUM(E14:E23)</f>
        <v>0</v>
      </c>
      <c r="F24" s="51"/>
      <c r="G24" s="52">
        <f>SUM(G15:G23)</f>
        <v>0</v>
      </c>
      <c r="H24" s="53">
        <f>SUM(H15:H23)</f>
        <v>0</v>
      </c>
      <c r="I24" s="54">
        <f>SUM(I15:I23)</f>
        <v>0</v>
      </c>
      <c r="J24" s="55"/>
      <c r="K24" s="56"/>
      <c r="L24" s="57">
        <f>SUM(L15:L22)</f>
        <v>0</v>
      </c>
    </row>
    <row r="25" spans="1:12" ht="18" customHeight="1" thickTop="1" thickBot="1" x14ac:dyDescent="0.35">
      <c r="A25" s="46"/>
      <c r="B25" s="47"/>
      <c r="C25" s="47"/>
      <c r="D25" s="55"/>
      <c r="E25" s="56"/>
      <c r="F25" s="58"/>
      <c r="G25" s="59"/>
      <c r="H25" s="56"/>
      <c r="I25" s="60"/>
      <c r="J25" s="55" t="s">
        <v>43</v>
      </c>
      <c r="K25" s="114">
        <f>IFERROR(VLOOKUP(J25,'[4]Allowable Expenses'!A:B,2,0),"")</f>
        <v>5020399000</v>
      </c>
      <c r="L25" s="51"/>
    </row>
    <row r="26" spans="1:12" ht="22.5" customHeight="1" thickBot="1" x14ac:dyDescent="0.35">
      <c r="A26" s="46"/>
      <c r="B26" s="47"/>
      <c r="C26" s="47"/>
      <c r="D26" s="55"/>
      <c r="E26" s="56"/>
      <c r="F26" s="58"/>
      <c r="G26" s="59"/>
      <c r="H26" s="56"/>
      <c r="I26" s="60"/>
      <c r="J26" s="61" t="s">
        <v>24</v>
      </c>
      <c r="K26" s="62"/>
      <c r="L26" s="63"/>
    </row>
    <row r="27" spans="1:12" ht="30" customHeight="1" thickBot="1" x14ac:dyDescent="0.35">
      <c r="A27" s="46"/>
      <c r="B27" s="47"/>
      <c r="C27" s="47"/>
      <c r="D27" s="55"/>
      <c r="E27" s="56"/>
      <c r="F27" s="58"/>
      <c r="G27" s="59"/>
      <c r="H27" s="56"/>
      <c r="I27" s="60"/>
      <c r="J27" s="115" t="s">
        <v>18</v>
      </c>
      <c r="K27" s="63" t="s">
        <v>19</v>
      </c>
      <c r="L27" s="64" t="s">
        <v>10</v>
      </c>
    </row>
    <row r="28" spans="1:12" s="28" customFormat="1" ht="21" x14ac:dyDescent="0.25">
      <c r="A28" s="65"/>
      <c r="B28" s="66"/>
      <c r="C28" s="66"/>
      <c r="D28" s="25"/>
      <c r="E28" s="23"/>
      <c r="F28" s="33"/>
      <c r="G28" s="22"/>
      <c r="H28" s="23"/>
      <c r="I28" s="24"/>
      <c r="J28" s="116" t="s">
        <v>40</v>
      </c>
      <c r="K28" s="114">
        <f>IFERROR(VLOOKUP(J28,'[4]Allowable Expenses'!A:B,2,0),"")</f>
        <v>5020309000</v>
      </c>
      <c r="L28" s="112"/>
    </row>
    <row r="29" spans="1:12" s="28" customFormat="1" ht="21" x14ac:dyDescent="0.25">
      <c r="A29" s="65"/>
      <c r="B29" s="66"/>
      <c r="C29" s="66"/>
      <c r="D29" s="25"/>
      <c r="E29" s="23"/>
      <c r="F29" s="33"/>
      <c r="G29" s="22"/>
      <c r="H29" s="23"/>
      <c r="I29" s="24"/>
      <c r="J29" s="116" t="s">
        <v>57</v>
      </c>
      <c r="K29" s="114">
        <f>IFERROR(VLOOKUP(J29,'[4]Allowable Expenses'!A:B,2,0),"")</f>
        <v>5020504000</v>
      </c>
      <c r="L29" s="67"/>
    </row>
    <row r="30" spans="1:12" s="28" customFormat="1" ht="11.5" x14ac:dyDescent="0.25">
      <c r="A30" s="65"/>
      <c r="B30" s="66"/>
      <c r="C30" s="66"/>
      <c r="D30" s="25"/>
      <c r="E30" s="23"/>
      <c r="F30" s="33"/>
      <c r="G30" s="22"/>
      <c r="H30" s="23"/>
      <c r="I30" s="24"/>
      <c r="J30" s="116" t="s">
        <v>32</v>
      </c>
      <c r="K30" s="114">
        <f>IFERROR(VLOOKUP(J30,'[4]Allowable Expenses'!A:B,2,0),"")</f>
        <v>5020101000</v>
      </c>
      <c r="L30" s="67"/>
    </row>
    <row r="31" spans="1:12" s="28" customFormat="1" ht="11.5" x14ac:dyDescent="0.25">
      <c r="A31" s="65"/>
      <c r="B31" s="66"/>
      <c r="C31" s="66"/>
      <c r="D31" s="25"/>
      <c r="E31" s="23"/>
      <c r="F31" s="33"/>
      <c r="G31" s="22"/>
      <c r="H31" s="23"/>
      <c r="I31" s="24"/>
      <c r="J31" s="116" t="s">
        <v>63</v>
      </c>
      <c r="K31" s="114">
        <f>IFERROR(VLOOKUP(J31,'[4]Allowable Expenses'!A:B,2,0),"")</f>
        <v>5021203000</v>
      </c>
      <c r="L31" s="67"/>
    </row>
    <row r="32" spans="1:12" s="28" customFormat="1" ht="11.5" x14ac:dyDescent="0.25">
      <c r="A32" s="65"/>
      <c r="B32" s="66"/>
      <c r="C32" s="66"/>
      <c r="D32" s="25"/>
      <c r="E32" s="23"/>
      <c r="F32" s="33"/>
      <c r="G32" s="22"/>
      <c r="H32" s="23"/>
      <c r="I32" s="24"/>
      <c r="J32" s="116" t="s">
        <v>45</v>
      </c>
      <c r="K32" s="114">
        <f>IFERROR(VLOOKUP(J32,'[4]Allowable Expenses'!A:B,2,0),"")</f>
        <v>5020401000</v>
      </c>
      <c r="L32" s="67"/>
    </row>
    <row r="33" spans="1:12" s="28" customFormat="1" ht="21" x14ac:dyDescent="0.25">
      <c r="A33" s="65"/>
      <c r="B33" s="66"/>
      <c r="C33" s="66"/>
      <c r="D33" s="25"/>
      <c r="E33" s="23"/>
      <c r="F33" s="33"/>
      <c r="G33" s="22"/>
      <c r="H33" s="23"/>
      <c r="I33" s="24"/>
      <c r="J33" s="116" t="s">
        <v>43</v>
      </c>
      <c r="K33" s="114">
        <f>IFERROR(VLOOKUP(J33,'[4]Allowable Expenses'!A:B,2,0),"")</f>
        <v>5020399000</v>
      </c>
      <c r="L33" s="67"/>
    </row>
    <row r="34" spans="1:12" s="28" customFormat="1" ht="12" thickBot="1" x14ac:dyDescent="0.3">
      <c r="A34" s="65"/>
      <c r="B34" s="66"/>
      <c r="C34" s="66"/>
      <c r="D34" s="25"/>
      <c r="E34" s="23"/>
      <c r="F34" s="33"/>
      <c r="G34" s="22"/>
      <c r="H34" s="23"/>
      <c r="I34" s="24"/>
      <c r="J34" s="116" t="s">
        <v>47</v>
      </c>
      <c r="K34" s="114">
        <f>IFERROR(VLOOKUP(J34,'[4]Allowable Expenses'!A:B,2,0),"")</f>
        <v>5020402000</v>
      </c>
      <c r="L34" s="68"/>
    </row>
    <row r="35" spans="1:12" ht="18" customHeight="1" thickBot="1" x14ac:dyDescent="0.35">
      <c r="A35" s="46"/>
      <c r="B35" s="47"/>
      <c r="C35" s="47"/>
      <c r="D35" s="69"/>
      <c r="E35" s="56"/>
      <c r="F35" s="58"/>
      <c r="G35" s="59"/>
      <c r="H35" s="56"/>
      <c r="I35" s="60"/>
      <c r="J35" s="70" t="s">
        <v>25</v>
      </c>
      <c r="K35" s="71"/>
      <c r="L35" s="72">
        <f>SUM(L28:L34)</f>
        <v>0</v>
      </c>
    </row>
    <row r="36" spans="1:12" ht="18" customHeight="1" thickTop="1" thickBot="1" x14ac:dyDescent="0.35">
      <c r="A36" s="73"/>
      <c r="B36" s="74"/>
      <c r="C36" s="74"/>
      <c r="D36" s="75"/>
      <c r="E36" s="76"/>
      <c r="F36" s="77"/>
      <c r="G36" s="78"/>
      <c r="H36" s="76"/>
      <c r="I36" s="79"/>
      <c r="J36" s="80"/>
      <c r="K36" s="76"/>
      <c r="L36" s="77"/>
    </row>
    <row r="37" spans="1:12" ht="36.75" customHeight="1" thickBot="1" x14ac:dyDescent="0.35">
      <c r="A37" s="81"/>
      <c r="B37" s="82"/>
      <c r="C37" s="82"/>
      <c r="D37" s="83"/>
      <c r="E37" s="83"/>
      <c r="F37" s="84"/>
      <c r="G37" s="124" t="s">
        <v>26</v>
      </c>
      <c r="H37" s="125"/>
      <c r="I37" s="125"/>
      <c r="J37" s="125"/>
      <c r="K37" s="125"/>
      <c r="L37" s="126"/>
    </row>
    <row r="38" spans="1:12" ht="3.75" customHeight="1" x14ac:dyDescent="0.3">
      <c r="A38" s="85"/>
      <c r="B38" s="9"/>
      <c r="C38" s="9"/>
      <c r="D38" s="10"/>
      <c r="E38" s="10"/>
      <c r="F38" s="86"/>
      <c r="G38" s="10"/>
      <c r="H38" s="10"/>
      <c r="I38" s="10"/>
      <c r="J38" s="10"/>
      <c r="K38" s="10"/>
      <c r="L38" s="87"/>
    </row>
    <row r="39" spans="1:12" ht="12.75" customHeight="1" x14ac:dyDescent="0.3">
      <c r="A39" s="88"/>
      <c r="B39" s="127" t="s">
        <v>27</v>
      </c>
      <c r="C39" s="127"/>
      <c r="D39" s="10"/>
      <c r="E39" s="10"/>
      <c r="F39" s="86"/>
      <c r="G39" s="10"/>
      <c r="H39" s="128" t="s">
        <v>28</v>
      </c>
      <c r="I39" s="128"/>
      <c r="J39" s="10"/>
      <c r="K39" s="10"/>
      <c r="L39" s="87"/>
    </row>
    <row r="40" spans="1:12" ht="5.25" customHeight="1" x14ac:dyDescent="0.3">
      <c r="A40" s="88"/>
      <c r="B40" s="89"/>
      <c r="C40" s="89"/>
      <c r="D40" s="10"/>
      <c r="E40" s="10"/>
      <c r="F40" s="86"/>
      <c r="G40" s="10"/>
      <c r="H40" s="90"/>
      <c r="I40" s="90"/>
      <c r="J40" s="10"/>
      <c r="K40" s="10"/>
      <c r="L40" s="87"/>
    </row>
    <row r="41" spans="1:12" ht="14" x14ac:dyDescent="0.3">
      <c r="A41" s="85"/>
      <c r="B41" s="10"/>
      <c r="C41" s="91"/>
      <c r="D41" s="91"/>
      <c r="E41" s="10"/>
      <c r="F41" s="86"/>
      <c r="G41" s="10"/>
      <c r="H41" s="92"/>
      <c r="I41" s="118" t="s">
        <v>29</v>
      </c>
      <c r="J41" s="118"/>
      <c r="K41" s="10"/>
      <c r="L41" s="87"/>
    </row>
    <row r="42" spans="1:12" ht="14.5" x14ac:dyDescent="0.35">
      <c r="A42" s="85"/>
      <c r="B42" s="9"/>
      <c r="C42" s="113" t="s">
        <v>118</v>
      </c>
      <c r="D42" s="10"/>
      <c r="E42" s="10"/>
      <c r="F42" s="86"/>
      <c r="G42" s="10"/>
      <c r="H42" s="10"/>
      <c r="I42" s="118" t="s">
        <v>30</v>
      </c>
      <c r="J42" s="118"/>
      <c r="K42" s="10"/>
      <c r="L42" s="87"/>
    </row>
    <row r="43" spans="1:12" ht="5.25" customHeight="1" x14ac:dyDescent="0.3">
      <c r="A43" s="85"/>
      <c r="B43" s="10"/>
      <c r="C43" s="10"/>
      <c r="D43" s="10"/>
      <c r="E43" s="10"/>
      <c r="F43" s="86"/>
      <c r="G43" s="10"/>
      <c r="H43" s="10"/>
      <c r="I43" s="10"/>
      <c r="J43" s="10"/>
      <c r="K43" s="10"/>
      <c r="L43" s="87"/>
    </row>
    <row r="44" spans="1:12" ht="22.5" customHeight="1" thickBot="1" x14ac:dyDescent="0.35">
      <c r="A44" s="81"/>
      <c r="B44" s="82"/>
      <c r="C44" s="93" t="str">
        <f ca="1">TEXT(TODAY(),"dd mmmm yyyy")</f>
        <v>30 June 2026</v>
      </c>
      <c r="D44" s="94"/>
      <c r="E44" s="94"/>
      <c r="F44" s="95"/>
      <c r="G44" s="94"/>
      <c r="H44" s="94"/>
      <c r="I44" s="119" t="s">
        <v>31</v>
      </c>
      <c r="J44" s="119"/>
      <c r="K44" s="83"/>
      <c r="L44" s="96"/>
    </row>
  </sheetData>
  <mergeCells count="28">
    <mergeCell ref="A9:A13"/>
    <mergeCell ref="B9:B13"/>
    <mergeCell ref="C9:C13"/>
    <mergeCell ref="D9:F9"/>
    <mergeCell ref="G9:L10"/>
    <mergeCell ref="A1:L1"/>
    <mergeCell ref="A3:E3"/>
    <mergeCell ref="A4:E4"/>
    <mergeCell ref="A5:E5"/>
    <mergeCell ref="A6:E6"/>
    <mergeCell ref="B39:C39"/>
    <mergeCell ref="H39:I39"/>
    <mergeCell ref="I41:J41"/>
    <mergeCell ref="D10:F10"/>
    <mergeCell ref="D11:F11"/>
    <mergeCell ref="G11:G12"/>
    <mergeCell ref="H11:H12"/>
    <mergeCell ref="I11:I12"/>
    <mergeCell ref="J11:L11"/>
    <mergeCell ref="D12:D13"/>
    <mergeCell ref="E12:E13"/>
    <mergeCell ref="F12:F13"/>
    <mergeCell ref="J12:J13"/>
    <mergeCell ref="I42:J42"/>
    <mergeCell ref="I44:J44"/>
    <mergeCell ref="K12:K13"/>
    <mergeCell ref="L12:L13"/>
    <mergeCell ref="G37:L37"/>
  </mergeCells>
  <printOptions horizontalCentered="1"/>
  <pageMargins left="0.7" right="0.5" top="1.5" bottom="0.24803149599999999" header="0.43307086614173201" footer="0.31496062992126"/>
  <pageSetup paperSize="14" scale="90" fitToHeight="0" orientation="landscape" r:id="rId1"/>
  <headerFooter differentFirst="1">
    <oddFooter>&amp;R&amp;P of &amp;N</oddFooter>
    <firstHeader>&amp;C&amp;"Old English Text MT,Bold"&amp;12Republic of the Philippines&amp;11
&amp;18Department of Education&amp;"-,Regular"&amp;11
&amp;"Trajan Pro,Bold"&amp;10DIVISION OF SOUTHERN LEYTE&amp;"-,Regular"&amp;11
&amp;10R. Kangleon St., Mantahan,Maasin City&amp;11
&amp;R&amp;"-,Italic"&amp;8Appendix 43</firstHeader>
    <firstFooter>&amp;R&amp;P of &amp;N</firstFooter>
  </headerFooter>
  <rowBreaks count="1" manualBreakCount="1">
    <brk id="25" max="1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237E-9AD5-4686-A40A-648E393263C6}">
  <dimension ref="A1:C11"/>
  <sheetViews>
    <sheetView workbookViewId="0">
      <selection activeCell="B2" sqref="B2"/>
    </sheetView>
  </sheetViews>
  <sheetFormatPr defaultRowHeight="12.5" x14ac:dyDescent="0.25"/>
  <cols>
    <col min="1" max="1" width="10" style="102" bestFit="1" customWidth="1"/>
    <col min="2" max="2" width="65" style="102" bestFit="1" customWidth="1"/>
    <col min="3" max="3" width="10" style="102" bestFit="1" customWidth="1"/>
    <col min="4" max="16384" width="8.7265625" style="102"/>
  </cols>
  <sheetData>
    <row r="1" spans="1:3" x14ac:dyDescent="0.25">
      <c r="A1" s="104" t="s">
        <v>112</v>
      </c>
      <c r="B1" s="104" t="s">
        <v>113</v>
      </c>
      <c r="C1" s="104" t="s">
        <v>114</v>
      </c>
    </row>
    <row r="2" spans="1:3" x14ac:dyDescent="0.25">
      <c r="A2" s="104"/>
      <c r="B2" s="105" t="s">
        <v>117</v>
      </c>
      <c r="C2" s="106">
        <v>14682</v>
      </c>
    </row>
    <row r="3" spans="1:3" ht="25" x14ac:dyDescent="0.25">
      <c r="A3" s="107">
        <v>46119</v>
      </c>
      <c r="B3" s="108" t="s">
        <v>110</v>
      </c>
      <c r="C3" s="109"/>
    </row>
    <row r="4" spans="1:3" x14ac:dyDescent="0.25">
      <c r="A4" s="107">
        <v>46119</v>
      </c>
      <c r="B4" s="104" t="s">
        <v>105</v>
      </c>
      <c r="C4" s="109">
        <v>100</v>
      </c>
    </row>
    <row r="5" spans="1:3" x14ac:dyDescent="0.25">
      <c r="A5" s="107">
        <v>46119</v>
      </c>
      <c r="B5" s="104" t="s">
        <v>106</v>
      </c>
      <c r="C5" s="109">
        <v>400</v>
      </c>
    </row>
    <row r="6" spans="1:3" x14ac:dyDescent="0.25">
      <c r="A6" s="107">
        <v>46119</v>
      </c>
      <c r="B6" s="104" t="s">
        <v>107</v>
      </c>
      <c r="C6" s="109">
        <v>550</v>
      </c>
    </row>
    <row r="7" spans="1:3" x14ac:dyDescent="0.25">
      <c r="A7" s="107">
        <v>46119</v>
      </c>
      <c r="B7" s="104" t="s">
        <v>108</v>
      </c>
      <c r="C7" s="109">
        <v>6000</v>
      </c>
    </row>
    <row r="8" spans="1:3" x14ac:dyDescent="0.25">
      <c r="A8" s="107">
        <v>46119</v>
      </c>
      <c r="B8" s="104" t="s">
        <v>109</v>
      </c>
      <c r="C8" s="109">
        <v>550</v>
      </c>
    </row>
    <row r="9" spans="1:3" ht="25" x14ac:dyDescent="0.25">
      <c r="A9" s="107">
        <v>46148</v>
      </c>
      <c r="B9" s="108" t="s">
        <v>116</v>
      </c>
      <c r="C9" s="109">
        <v>4963.75</v>
      </c>
    </row>
    <row r="10" spans="1:3" ht="25" x14ac:dyDescent="0.25">
      <c r="A10" s="107">
        <v>46148</v>
      </c>
      <c r="B10" s="108" t="s">
        <v>115</v>
      </c>
      <c r="C10" s="109">
        <v>2118.25</v>
      </c>
    </row>
    <row r="11" spans="1:3" x14ac:dyDescent="0.25">
      <c r="A11" s="10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Allowable Expenses</vt:lpstr>
      <vt:lpstr>CDReg blank</vt:lpstr>
      <vt:lpstr>TRANSACTIONS</vt:lpstr>
      <vt:lpstr>'CDReg blank'!Print_Area</vt:lpstr>
      <vt:lpstr>'CDReg blank'!Print_Titles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 Aminoso</dc:creator>
  <cp:lastModifiedBy>ASITSD</cp:lastModifiedBy>
  <dcterms:created xsi:type="dcterms:W3CDTF">2026-04-03T01:42:54Z</dcterms:created>
  <dcterms:modified xsi:type="dcterms:W3CDTF">2026-06-30T07:17:53Z</dcterms:modified>
</cp:coreProperties>
</file>